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00" windowHeight="6255" activeTab="0"/>
  </bookViews>
  <sheets>
    <sheet name="CONTROL APROPIACIONES JUL 2020" sheetId="1" r:id="rId1"/>
  </sheets>
  <definedNames/>
  <calcPr fullCalcOnLoad="1"/>
</workbook>
</file>

<file path=xl/sharedStrings.xml><?xml version="1.0" encoding="utf-8"?>
<sst xmlns="http://schemas.openxmlformats.org/spreadsheetml/2006/main" count="223" uniqueCount="116">
  <si>
    <t/>
  </si>
  <si>
    <t>RUBRO</t>
  </si>
  <si>
    <t>REC</t>
  </si>
  <si>
    <t>DESCRIPCION</t>
  </si>
  <si>
    <t>10</t>
  </si>
  <si>
    <t>11</t>
  </si>
  <si>
    <t>DESARROLLO DE FUNCIONES DE APOYO AL SECTOR AGROPECUARIO EN CIENCIA, TECNOLOGIA E INNOVACION A CARGO DE CORPOICA A NIVEL NACIONAL. LEY 1731 DE 2014</t>
  </si>
  <si>
    <t>APERTURA Y/U OPERACION OFICINAS DE LA RED SOCIAL DEL BANCO AGRARIO A NIVEL NACIONAL. LEY 795 DE 2003</t>
  </si>
  <si>
    <t>ORGANIZACION PARA LA COOPERACION Y EL DESARROLLO ECONOMICO OCDE-ARTICULO 47 LEY 1450 DE 2011</t>
  </si>
  <si>
    <t>TRANSFERENCIAS AL SECTOR AGRICOLA Y SECTOR INDUSTRIAL PARA APOYO A LA PRODUCCION - ARTICULO 1 LEY 16/90 Y ARTICULO 1 LEY 101/93; LEY 795/03</t>
  </si>
  <si>
    <t>15</t>
  </si>
  <si>
    <t>14</t>
  </si>
  <si>
    <t>GASTOS DE PERSONAL</t>
  </si>
  <si>
    <t>C-1708-1100-1</t>
  </si>
  <si>
    <t>A-01</t>
  </si>
  <si>
    <t>A-01-01-01</t>
  </si>
  <si>
    <t>SALARIO</t>
  </si>
  <si>
    <t>A-01-01-02</t>
  </si>
  <si>
    <t>CONTRIBUCIONES INHERENTES A LA NÓMINA</t>
  </si>
  <si>
    <t>A-01-01-03</t>
  </si>
  <si>
    <t>REMUNERACIONES NO CONSTITUTIVAS DE FACTOR SALARIAL</t>
  </si>
  <si>
    <t>A-02</t>
  </si>
  <si>
    <t>A-02-02</t>
  </si>
  <si>
    <t>ADQUISICIONES DIFERENTES DE ACTIVOS</t>
  </si>
  <si>
    <t>A-03</t>
  </si>
  <si>
    <t>TRANSFERENCIAS CORRIENTES</t>
  </si>
  <si>
    <t>A-03-02-02-105</t>
  </si>
  <si>
    <t>A-03-02-02-135</t>
  </si>
  <si>
    <t>CONTRIBUCION A LA COMISION INTERAMERICANA DEL ATUN TROPICAL - CIAT, LEY 579/2000</t>
  </si>
  <si>
    <t>A-03-03-01-020</t>
  </si>
  <si>
    <t>FONDO DE FOMENTO AGROPECUARIO DECRETO LEY  1279 DE 1994</t>
  </si>
  <si>
    <t>A-03-03-01-067</t>
  </si>
  <si>
    <t>A-03-04-02-004</t>
  </si>
  <si>
    <t>BONOS PENSIONALES (DE PENSIONES)</t>
  </si>
  <si>
    <t>A-03-04-02-009</t>
  </si>
  <si>
    <t>OBLIGACIONES CONVENCIONALES PENSIONADOS DEL IDEMA (DE PENSIONES)</t>
  </si>
  <si>
    <t>A-03-04-02-012</t>
  </si>
  <si>
    <t>A-03-04-02-080</t>
  </si>
  <si>
    <t>MESADAS PENSIONALES DEL IDEMA (DE PENSIONES)</t>
  </si>
  <si>
    <t>A-03-06-01-001</t>
  </si>
  <si>
    <t>FORTALECIMIENTO DE LAS ASOCIACIONES Y LIGAS DE CONSUMIDORES (LEY 73 DE 1981 Y DECRETO 1320 DE 1982)</t>
  </si>
  <si>
    <t>A-03-10-01-001</t>
  </si>
  <si>
    <t>SENTENCIAS</t>
  </si>
  <si>
    <t>A-03-11-02-001</t>
  </si>
  <si>
    <t>A-03-11-06-004</t>
  </si>
  <si>
    <t>A-08</t>
  </si>
  <si>
    <t>A-08-01</t>
  </si>
  <si>
    <t>IMPUESTOS</t>
  </si>
  <si>
    <t>A-08-03</t>
  </si>
  <si>
    <t>TASAS Y DERECHOS ADMINISTRATIVOS</t>
  </si>
  <si>
    <t>A-08-04-01</t>
  </si>
  <si>
    <t>CUOTA DE FISCALIZACIÓN Y AUDITAJE</t>
  </si>
  <si>
    <t>A</t>
  </si>
  <si>
    <t>C-1701-1100-3</t>
  </si>
  <si>
    <t>C-1702-1100-7</t>
  </si>
  <si>
    <t>FORTALECIMIENTO DEL MODELO DE APOYO A ALIANZAS PRODUCTIVAS DEL SECTOR AGROPECUARIO A NIVEL  NACIONAL</t>
  </si>
  <si>
    <t>C-1702-1100-9</t>
  </si>
  <si>
    <t>CONSTRUCCIÓN DE CAPACIDADES EMPRESARIALES RURALES: CONFIANZA Y OPORTUNIDAD A NIVEL  NACIONAL</t>
  </si>
  <si>
    <t>C-1702-1100-10</t>
  </si>
  <si>
    <t>FORTALECIMIENTO PARA LA ATENCIÓN DE LA MUJER RURAL A NIVEL   NACIONAL</t>
  </si>
  <si>
    <t>C-1702-1100-11</t>
  </si>
  <si>
    <t>APOYO PARA GENERAR OPORTUNIDADES A LOS JÓVENES RURALES PARA SU INTEGRACIÓN GENERACIONAL EN EL CAMPO  NACIONAL</t>
  </si>
  <si>
    <t>C-1702-1100-12</t>
  </si>
  <si>
    <t>FORTALECIMIENTO DE ACTIVIDADES QUE IMPULSEN Y CONTRIBUYAN AL DESARROLLO DEL SECTOR AGROPECUARIO, PESQUERO Y DE DESARROLLO RURAL – FONDO DE FOMENTO AGROPECUARIO - FFA  NACIONAL</t>
  </si>
  <si>
    <t>C-1702-1100-13</t>
  </si>
  <si>
    <t>CONSTRUCCIÓN Y FORTALECIMIENTO DE POLÍTICAS DE GENERACIÓN DE INGRESOS Y FORTALECIMIENTO DE LAS CAPACIDADES PRODUCTIVAS QUE PERMITAN EL DESARROLLO AGROPECUARIO Y RURAL  NACIONAL</t>
  </si>
  <si>
    <t>C-1703-1100-5</t>
  </si>
  <si>
    <t>IMPLEMENTACIÓN DE ESTRATEGIAS PARA LA INCLUSIÓN FINANCIERA EN EL SECTOR AGROPECUARIO  NACIONAL</t>
  </si>
  <si>
    <t>C-1706-1100-2</t>
  </si>
  <si>
    <t>APROVECHAMIENTO DE LAS OPORTUNIDADES AGROEXPORTADORAS   NACIONAL</t>
  </si>
  <si>
    <t>IMPLEMENTACIÓN DE ESTRATEGIAS TECNOLOGICAS DIRIGIDAS AL DESARROLLO DE LA CADENA LACTEA   NACIONAL</t>
  </si>
  <si>
    <t>C-1708-1100-2</t>
  </si>
  <si>
    <t>MEJORAMIENTO DE LA SOSTENIBILIDAD DE LA PRODUCCIÓN AGROPECUARIA FRENTE A LOS FENÓMENOS CLIMÁTICOS  NACIONAL</t>
  </si>
  <si>
    <t>C-1709-1100-3</t>
  </si>
  <si>
    <t>FORTALECIMIENTO PARA  EL DESARROLLO DE LA CADENA FORESTAL PRODUCTIVA  NACIONAL</t>
  </si>
  <si>
    <t>C-1709-1100-4</t>
  </si>
  <si>
    <t>FORTALECIMIENTO DE LA COMPETITIVIDAD DE LAS CADENAS PRODUCTIVAS AGROPECUARIAS A NIVEL  NACIONAL</t>
  </si>
  <si>
    <t>C-1799-1100-9</t>
  </si>
  <si>
    <t>ADECUACIÓN A LAS INSTALACIONES DEL MINISTERIO DE AGRICULTURA Y DESARROLLO RURAL EN MATERIA DE INFRAESTRUCTURA FÍSICA Y GESTIÓN DOCUMENTAL   BOGOTÁ</t>
  </si>
  <si>
    <t>C-1799-1100-10</t>
  </si>
  <si>
    <t>IMPLEMENTACIÓN Y FORTALECIMIENTO DE INICIATIVAS TECNOLÓGICAS Y DE GESTIÓN DE LA INFORMACIÓN PARA EL SECTOR AGROPECUARIO.  BOGOTÁ</t>
  </si>
  <si>
    <t>C-1799-1100-12</t>
  </si>
  <si>
    <t>FORTALECIMIENTO DEL DISEÑO, SEGUIMIENTO Y EVALUACIÓN DE POLÍTICAS PÚBLICAS PARA EL DESARROLLO AGROPECUARIO   NACIONAL</t>
  </si>
  <si>
    <t>C</t>
  </si>
  <si>
    <t xml:space="preserve">ADQUISICIONES DE BIENES Y SERVICIOS </t>
  </si>
  <si>
    <t>A-03-02-02-065</t>
  </si>
  <si>
    <t>ORGANIZACION DE LAS NACIONES UNIDAS PARA LA AGRICULTURA Y LA ALIMENTACION. APORTE CONVENIO INTERNACIONAL. FAO. (LEY 181 DE 1948)</t>
  </si>
  <si>
    <t>INCAPACIDADES Y LICENCIAS DE MATERNIDAD Y PATERNIDAD (NO DE PENSIONES)</t>
  </si>
  <si>
    <t>GASTOS POR TRIBUTOS, MULTAS, SACIONES E INTERESES</t>
  </si>
  <si>
    <t>SUBSIDIO PARA LA CONSTRUCCIÓN O MEJORAMIENTO DE VIVIENDA DE INTERÉS SOCIAL RURAL PARA LA POBLACIÓN RURAL   NACIONAL-[PREVIO CONCEPTO DNP]</t>
  </si>
  <si>
    <t>FORTALECIMIENTO A LA FORMULACIÓN, COORDINACIÓN Y SEGUIMIENTO DE LA POLÍTICA PÚBLICA PARA EL ORDENAMIENTO PRODUCTIVO Y SOCIAL DE LA PROPIEDAD RURAL CON ENFOQUE TERRITORIAL  NACIONAL</t>
  </si>
  <si>
    <t>FORTALECIMIENTO DEL ESTATUS SANITARIO, FITOSANITARIO Y DE INOCUIDAD DEL SECTOR AGROPECUARIO A NIVEL  NACIONAL</t>
  </si>
  <si>
    <t>DESARROLLO DE INICIATIVAS CLIMÁTICAMENTE INTELIGENTES PARA LA ADAPTACIÓN AL CAMBIO CLIMÁTICO Y LA SOSTENIBILIDAD EN SISTEMAS PRODUCTIVOS AGROPECUARIOS PRIORIZADOS (ARROZ, MAÍZ, BANANO, CAÑA DE AZÚCAR, PAPA Y GANADERÍA BOVINA).  NACIONAL</t>
  </si>
  <si>
    <t>FORTALECIMIENTO DE LAS CAPACIDADES PARA LA GESTIÓN Y ARTICULACIÓN DE LA POLÍTICA DE DESARROLLO RURAL   NACIONAL</t>
  </si>
  <si>
    <t>FORTALECIMIENTO DE LA PLANEACIÓN ESTRATÉGICA Y LA GESTIÓN A NIVEL INSTITUCIONAL Y SECTORIAL, NACIONAL</t>
  </si>
  <si>
    <t xml:space="preserve">FORTALECIMIENTO DE LA GESTIÓN DE TECNOLOGÍAS DE LA INFORMACIÓN - TI EN EL MINISTERIO DE AGRICULTURA Y DESARROLLO RURAL EN FUNCIÓN DE LA TRANSFORMACIÓN DIGITAL DEL SECTOR AGROPECUARIO.  BOGOTÁ </t>
  </si>
  <si>
    <t>TOTAL PRESUPUESTO MINAGRICULTURA 2020</t>
  </si>
  <si>
    <t>A-03-03-01-082</t>
  </si>
  <si>
    <t xml:space="preserve">FONDO DE MITIGACIÓN DE EMERGENCIAS - FOME </t>
  </si>
  <si>
    <t>C-1704-1100-2</t>
  </si>
  <si>
    <t>C-1707-1100-1</t>
  </si>
  <si>
    <t>C-1708-1100-3</t>
  </si>
  <si>
    <t>C-1799-1100-13</t>
  </si>
  <si>
    <t>C-1799-1100-14</t>
  </si>
  <si>
    <t>C-1799-1100-15</t>
  </si>
  <si>
    <t>MINISTERIO DE AGRICULTURA Y DESARROLLO RURAL - OFICINA ASESORA DE PLANEACION
 GRUPO DE PROGRAMACION PRESUPUESTAL</t>
  </si>
  <si>
    <t>CONTROL DE APROPIACIONES VIGENCIA 2020 - MODIFICACIONS PRESUPUESTALES ENERO - JULIO DE 2020</t>
  </si>
  <si>
    <t>SIT</t>
  </si>
  <si>
    <t>APROPIACION VIGENTE 2020</t>
  </si>
  <si>
    <t>BLOQUEO SIIF MHCP JULIO /2020</t>
  </si>
  <si>
    <t>RES. 1081 MHCP DISTRIBUCION MAYO 6/20</t>
  </si>
  <si>
    <t>CSF</t>
  </si>
  <si>
    <t>SSF</t>
  </si>
  <si>
    <t>TOTAL FUNCIONAMIENTO MINAGRICULTURA 2020</t>
  </si>
  <si>
    <t>TOTAL INVERSION MINAGRICULTURA 2020</t>
  </si>
  <si>
    <t>Funte: SIIF Nación - Elaboró: O. Planeación - GPPS - AGOSTO/2020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</si>
</sst>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 [$€-2]\ * #,##0.00_ ;_ [$€-2]\ * \-#,##0.00_ ;_ [$€-2]\ * &quot;-&quot;??_ "/>
    <numFmt numFmtId="165" formatCode="[$-1240A]&quot;$&quot;\ #,##0;\(&quot;$&quot;\ #,##0\)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9"/>
      <color indexed="8"/>
      <name val="Times New Roman"/>
      <family val="1"/>
    </font>
    <font>
      <sz val="11"/>
      <name val="Calibri"/>
      <family val="2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Calibri"/>
      <family val="2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sz val="8"/>
      <color rgb="FF000000"/>
      <name val="Times New Roman"/>
      <family val="1"/>
    </font>
    <font>
      <b/>
      <sz val="14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</border>
    <border>
      <left style="thin">
        <color rgb="FFD3D3D3"/>
      </left>
      <right/>
      <top style="thin">
        <color rgb="FFD3D3D3"/>
      </top>
      <bottom style="thin">
        <color rgb="FFD3D3D3"/>
      </bottom>
    </border>
    <border>
      <left/>
      <right/>
      <top style="thin">
        <color rgb="FFD3D3D3"/>
      </top>
      <bottom style="thin">
        <color rgb="FFD3D3D3"/>
      </bottom>
    </border>
    <border>
      <left/>
      <right style="thin">
        <color rgb="FFD3D3D3"/>
      </right>
      <top style="thin">
        <color rgb="FFD3D3D3"/>
      </top>
      <bottom style="thin">
        <color rgb="FFD3D3D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1" applyNumberFormat="0" applyAlignment="0" applyProtection="0"/>
    <xf numFmtId="164" fontId="0" fillId="0" borderId="0" applyFon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14">
    <xf numFmtId="0" fontId="0" fillId="0" borderId="0" xfId="0" applyAlignment="1">
      <alignment/>
    </xf>
    <xf numFmtId="0" fontId="42" fillId="0" borderId="10" xfId="0" applyFont="1" applyBorder="1" applyAlignment="1">
      <alignment horizontal="center" vertical="center" wrapText="1" readingOrder="1"/>
    </xf>
    <xf numFmtId="0" fontId="43" fillId="0" borderId="10" xfId="0" applyFont="1" applyBorder="1" applyAlignment="1">
      <alignment vertical="center" wrapText="1" readingOrder="1"/>
    </xf>
    <xf numFmtId="0" fontId="43" fillId="0" borderId="10" xfId="0" applyFont="1" applyBorder="1" applyAlignment="1">
      <alignment horizontal="left" vertical="center" wrapText="1" readingOrder="1"/>
    </xf>
    <xf numFmtId="165" fontId="43" fillId="0" borderId="10" xfId="0" applyNumberFormat="1" applyFont="1" applyBorder="1" applyAlignment="1">
      <alignment horizontal="right" vertical="center" wrapText="1" readingOrder="1"/>
    </xf>
    <xf numFmtId="165" fontId="44" fillId="0" borderId="10" xfId="0" applyNumberFormat="1" applyFont="1" applyBorder="1" applyAlignment="1">
      <alignment horizontal="right" vertical="center" wrapText="1" readingOrder="1"/>
    </xf>
    <xf numFmtId="0" fontId="45" fillId="0" borderId="10" xfId="0" applyFont="1" applyBorder="1" applyAlignment="1">
      <alignment horizontal="center" vertical="center" wrapText="1" readingOrder="1"/>
    </xf>
    <xf numFmtId="0" fontId="45" fillId="0" borderId="10" xfId="0" applyFont="1" applyBorder="1" applyAlignment="1">
      <alignment vertical="center" wrapText="1" readingOrder="1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45" fillId="0" borderId="10" xfId="0" applyFont="1" applyBorder="1" applyAlignment="1">
      <alignment horizontal="left" vertical="center" wrapText="1" readingOrder="1"/>
    </xf>
    <xf numFmtId="0" fontId="46" fillId="0" borderId="11" xfId="0" applyFont="1" applyBorder="1" applyAlignment="1">
      <alignment horizontal="center" vertical="center" wrapText="1" readingOrder="1"/>
    </xf>
    <xf numFmtId="0" fontId="46" fillId="0" borderId="12" xfId="0" applyFont="1" applyBorder="1" applyAlignment="1">
      <alignment horizontal="center" vertical="center" wrapText="1" readingOrder="1"/>
    </xf>
    <xf numFmtId="0" fontId="46" fillId="0" borderId="13" xfId="0" applyFont="1" applyBorder="1" applyAlignment="1">
      <alignment horizontal="center" vertical="center" wrapText="1" readingOrder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62"/>
  <sheetViews>
    <sheetView tabSelected="1" zoomScalePageLayoutView="0" workbookViewId="0" topLeftCell="A1">
      <selection activeCell="A1" sqref="A1:H1"/>
    </sheetView>
  </sheetViews>
  <sheetFormatPr defaultColWidth="11.421875" defaultRowHeight="12.75"/>
  <cols>
    <col min="1" max="1" width="12.28125" style="9" bestFit="1" customWidth="1"/>
    <col min="2" max="2" width="4.421875" style="9" bestFit="1" customWidth="1"/>
    <col min="3" max="3" width="3.8515625" style="9" bestFit="1" customWidth="1"/>
    <col min="4" max="4" width="87.7109375" style="9" customWidth="1"/>
    <col min="5" max="5" width="22.421875" style="9" customWidth="1"/>
    <col min="6" max="6" width="20.8515625" style="9" customWidth="1"/>
    <col min="7" max="7" width="18.28125" style="9" bestFit="1" customWidth="1"/>
    <col min="8" max="8" width="21.140625" style="9" customWidth="1"/>
    <col min="9" max="16384" width="11.421875" style="9" customWidth="1"/>
  </cols>
  <sheetData>
    <row r="1" spans="1:8" ht="39.75" customHeight="1">
      <c r="A1" s="11" t="s">
        <v>105</v>
      </c>
      <c r="B1" s="12"/>
      <c r="C1" s="12"/>
      <c r="D1" s="12"/>
      <c r="E1" s="12"/>
      <c r="F1" s="12"/>
      <c r="G1" s="12"/>
      <c r="H1" s="13"/>
    </row>
    <row r="2" spans="1:8" ht="29.25" customHeight="1">
      <c r="A2" s="11" t="s">
        <v>106</v>
      </c>
      <c r="B2" s="12"/>
      <c r="C2" s="12"/>
      <c r="D2" s="12"/>
      <c r="E2" s="12"/>
      <c r="F2" s="12"/>
      <c r="G2" s="12"/>
      <c r="H2" s="13"/>
    </row>
    <row r="3" spans="1:8" ht="36">
      <c r="A3" s="1" t="s">
        <v>1</v>
      </c>
      <c r="B3" s="1" t="s">
        <v>2</v>
      </c>
      <c r="C3" s="1" t="s">
        <v>107</v>
      </c>
      <c r="D3" s="1" t="s">
        <v>3</v>
      </c>
      <c r="E3" s="1" t="s">
        <v>108</v>
      </c>
      <c r="F3" s="1" t="s">
        <v>109</v>
      </c>
      <c r="G3" s="1" t="s">
        <v>110</v>
      </c>
      <c r="H3" s="1" t="s">
        <v>108</v>
      </c>
    </row>
    <row r="4" spans="1:8" ht="15">
      <c r="A4" s="1"/>
      <c r="B4" s="1"/>
      <c r="C4" s="1"/>
      <c r="D4" s="1"/>
      <c r="E4" s="1"/>
      <c r="F4" s="1"/>
      <c r="G4" s="1"/>
      <c r="H4" s="1"/>
    </row>
    <row r="5" spans="1:8" ht="21" customHeight="1">
      <c r="A5" s="2" t="s">
        <v>14</v>
      </c>
      <c r="B5" s="1"/>
      <c r="C5" s="1"/>
      <c r="D5" s="3" t="s">
        <v>12</v>
      </c>
      <c r="E5" s="4">
        <f>SUM(E6:E8)</f>
        <v>22610769000</v>
      </c>
      <c r="F5" s="4">
        <f>SUM(F6:F8)</f>
        <v>0</v>
      </c>
      <c r="G5" s="4">
        <f>SUM(G6:G8)</f>
        <v>0</v>
      </c>
      <c r="H5" s="4">
        <f>SUM(H6:H8)</f>
        <v>22610769000</v>
      </c>
    </row>
    <row r="6" spans="1:8" ht="21.75" customHeight="1">
      <c r="A6" s="7" t="s">
        <v>15</v>
      </c>
      <c r="B6" s="6" t="s">
        <v>4</v>
      </c>
      <c r="C6" s="6" t="s">
        <v>111</v>
      </c>
      <c r="D6" s="10" t="s">
        <v>16</v>
      </c>
      <c r="E6" s="5">
        <v>14359605000</v>
      </c>
      <c r="F6" s="5"/>
      <c r="G6" s="5"/>
      <c r="H6" s="5">
        <f>+E6+G6</f>
        <v>14359605000</v>
      </c>
    </row>
    <row r="7" spans="1:8" ht="21.75" customHeight="1">
      <c r="A7" s="7" t="s">
        <v>17</v>
      </c>
      <c r="B7" s="6" t="s">
        <v>4</v>
      </c>
      <c r="C7" s="6" t="s">
        <v>111</v>
      </c>
      <c r="D7" s="10" t="s">
        <v>18</v>
      </c>
      <c r="E7" s="5">
        <v>5264585000</v>
      </c>
      <c r="F7" s="5"/>
      <c r="G7" s="5"/>
      <c r="H7" s="5">
        <f>+E7+G7</f>
        <v>5264585000</v>
      </c>
    </row>
    <row r="8" spans="1:8" ht="21.75" customHeight="1">
      <c r="A8" s="7" t="s">
        <v>19</v>
      </c>
      <c r="B8" s="6" t="s">
        <v>4</v>
      </c>
      <c r="C8" s="6" t="s">
        <v>111</v>
      </c>
      <c r="D8" s="10" t="s">
        <v>20</v>
      </c>
      <c r="E8" s="5">
        <v>2986579000</v>
      </c>
      <c r="F8" s="5"/>
      <c r="G8" s="5"/>
      <c r="H8" s="5">
        <f>+E8+G8</f>
        <v>2986579000</v>
      </c>
    </row>
    <row r="9" spans="1:8" ht="21" customHeight="1">
      <c r="A9" s="2" t="s">
        <v>21</v>
      </c>
      <c r="B9" s="6"/>
      <c r="C9" s="6"/>
      <c r="D9" s="3" t="s">
        <v>84</v>
      </c>
      <c r="E9" s="4">
        <f>+E10</f>
        <v>7440029000</v>
      </c>
      <c r="F9" s="4">
        <f>+F10</f>
        <v>0</v>
      </c>
      <c r="G9" s="4">
        <f>+G10</f>
        <v>0</v>
      </c>
      <c r="H9" s="4">
        <f>+H10</f>
        <v>7440029000</v>
      </c>
    </row>
    <row r="10" spans="1:8" ht="26.25" customHeight="1">
      <c r="A10" s="7" t="s">
        <v>22</v>
      </c>
      <c r="B10" s="6" t="s">
        <v>4</v>
      </c>
      <c r="C10" s="6" t="s">
        <v>111</v>
      </c>
      <c r="D10" s="10" t="s">
        <v>23</v>
      </c>
      <c r="E10" s="5">
        <v>7440029000</v>
      </c>
      <c r="F10" s="5"/>
      <c r="G10" s="5"/>
      <c r="H10" s="5">
        <f>+E10+G10</f>
        <v>7440029000</v>
      </c>
    </row>
    <row r="11" spans="1:8" ht="24" customHeight="1">
      <c r="A11" s="2" t="s">
        <v>24</v>
      </c>
      <c r="B11" s="6"/>
      <c r="C11" s="6"/>
      <c r="D11" s="3" t="s">
        <v>25</v>
      </c>
      <c r="E11" s="4">
        <f>SUM(E12:E26)</f>
        <v>281514998000</v>
      </c>
      <c r="F11" s="4">
        <f>SUM(F12:F26)</f>
        <v>6122700000</v>
      </c>
      <c r="G11" s="4">
        <f>SUM(G12:G26)</f>
        <v>130000000000</v>
      </c>
      <c r="H11" s="4">
        <f>SUM(H12:H26)</f>
        <v>411514998000</v>
      </c>
    </row>
    <row r="12" spans="1:8" ht="35.25" customHeight="1">
      <c r="A12" s="7" t="s">
        <v>85</v>
      </c>
      <c r="B12" s="6" t="s">
        <v>4</v>
      </c>
      <c r="C12" s="6" t="s">
        <v>111</v>
      </c>
      <c r="D12" s="10" t="s">
        <v>86</v>
      </c>
      <c r="E12" s="5">
        <v>63139000</v>
      </c>
      <c r="F12" s="5"/>
      <c r="G12" s="5"/>
      <c r="H12" s="5">
        <f>+E12+G12</f>
        <v>63139000</v>
      </c>
    </row>
    <row r="13" spans="1:8" ht="29.25" customHeight="1">
      <c r="A13" s="7" t="s">
        <v>26</v>
      </c>
      <c r="B13" s="6" t="s">
        <v>4</v>
      </c>
      <c r="C13" s="6" t="s">
        <v>111</v>
      </c>
      <c r="D13" s="10" t="s">
        <v>8</v>
      </c>
      <c r="E13" s="5">
        <v>396730000</v>
      </c>
      <c r="F13" s="5"/>
      <c r="G13" s="5"/>
      <c r="H13" s="5">
        <f aca="true" t="shared" si="0" ref="H13:H26">+E13+G13</f>
        <v>396730000</v>
      </c>
    </row>
    <row r="14" spans="1:8" ht="29.25" customHeight="1">
      <c r="A14" s="7" t="s">
        <v>27</v>
      </c>
      <c r="B14" s="6" t="s">
        <v>4</v>
      </c>
      <c r="C14" s="6" t="s">
        <v>111</v>
      </c>
      <c r="D14" s="10" t="s">
        <v>28</v>
      </c>
      <c r="E14" s="5">
        <v>1106350000</v>
      </c>
      <c r="F14" s="5"/>
      <c r="G14" s="5"/>
      <c r="H14" s="5">
        <f t="shared" si="0"/>
        <v>1106350000</v>
      </c>
    </row>
    <row r="15" spans="1:8" ht="29.25" customHeight="1">
      <c r="A15" s="7" t="s">
        <v>29</v>
      </c>
      <c r="B15" s="6" t="s">
        <v>4</v>
      </c>
      <c r="C15" s="6" t="s">
        <v>111</v>
      </c>
      <c r="D15" s="10" t="s">
        <v>30</v>
      </c>
      <c r="E15" s="5">
        <v>347831000</v>
      </c>
      <c r="F15" s="5"/>
      <c r="G15" s="5"/>
      <c r="H15" s="5">
        <f t="shared" si="0"/>
        <v>347831000</v>
      </c>
    </row>
    <row r="16" spans="1:8" ht="29.25" customHeight="1">
      <c r="A16" s="7" t="s">
        <v>31</v>
      </c>
      <c r="B16" s="6" t="s">
        <v>4</v>
      </c>
      <c r="C16" s="6" t="s">
        <v>111</v>
      </c>
      <c r="D16" s="10" t="s">
        <v>6</v>
      </c>
      <c r="E16" s="5">
        <v>194456383000</v>
      </c>
      <c r="F16" s="5"/>
      <c r="G16" s="5"/>
      <c r="H16" s="5">
        <f t="shared" si="0"/>
        <v>194456383000</v>
      </c>
    </row>
    <row r="17" spans="1:8" ht="29.25" customHeight="1">
      <c r="A17" s="7" t="s">
        <v>31</v>
      </c>
      <c r="B17" s="6" t="s">
        <v>5</v>
      </c>
      <c r="C17" s="6" t="s">
        <v>112</v>
      </c>
      <c r="D17" s="10" t="s">
        <v>6</v>
      </c>
      <c r="E17" s="5">
        <v>25543617000</v>
      </c>
      <c r="F17" s="5"/>
      <c r="G17" s="5"/>
      <c r="H17" s="5">
        <f t="shared" si="0"/>
        <v>25543617000</v>
      </c>
    </row>
    <row r="18" spans="1:8" ht="29.25" customHeight="1">
      <c r="A18" s="7" t="s">
        <v>97</v>
      </c>
      <c r="B18" s="6">
        <v>54</v>
      </c>
      <c r="C18" s="6" t="s">
        <v>111</v>
      </c>
      <c r="D18" s="10" t="s">
        <v>98</v>
      </c>
      <c r="E18" s="5">
        <v>0</v>
      </c>
      <c r="F18" s="5"/>
      <c r="G18" s="5">
        <v>130000000000</v>
      </c>
      <c r="H18" s="5">
        <f t="shared" si="0"/>
        <v>130000000000</v>
      </c>
    </row>
    <row r="19" spans="1:8" ht="29.25" customHeight="1">
      <c r="A19" s="7" t="s">
        <v>32</v>
      </c>
      <c r="B19" s="6" t="s">
        <v>4</v>
      </c>
      <c r="C19" s="6" t="s">
        <v>111</v>
      </c>
      <c r="D19" s="10" t="s">
        <v>33</v>
      </c>
      <c r="E19" s="5">
        <v>412800000</v>
      </c>
      <c r="F19" s="5"/>
      <c r="G19" s="5"/>
      <c r="H19" s="5">
        <f t="shared" si="0"/>
        <v>412800000</v>
      </c>
    </row>
    <row r="20" spans="1:8" ht="29.25" customHeight="1">
      <c r="A20" s="7" t="s">
        <v>34</v>
      </c>
      <c r="B20" s="6" t="s">
        <v>4</v>
      </c>
      <c r="C20" s="6" t="s">
        <v>111</v>
      </c>
      <c r="D20" s="10" t="s">
        <v>35</v>
      </c>
      <c r="E20" s="5">
        <v>100104000</v>
      </c>
      <c r="F20" s="5"/>
      <c r="G20" s="5"/>
      <c r="H20" s="5">
        <f t="shared" si="0"/>
        <v>100104000</v>
      </c>
    </row>
    <row r="21" spans="1:8" ht="29.25" customHeight="1">
      <c r="A21" s="7" t="s">
        <v>36</v>
      </c>
      <c r="B21" s="6" t="s">
        <v>4</v>
      </c>
      <c r="C21" s="6" t="s">
        <v>111</v>
      </c>
      <c r="D21" s="10" t="s">
        <v>87</v>
      </c>
      <c r="E21" s="5">
        <v>143999000</v>
      </c>
      <c r="F21" s="5"/>
      <c r="G21" s="5"/>
      <c r="H21" s="5">
        <f t="shared" si="0"/>
        <v>143999000</v>
      </c>
    </row>
    <row r="22" spans="1:8" ht="29.25" customHeight="1">
      <c r="A22" s="7" t="s">
        <v>37</v>
      </c>
      <c r="B22" s="6" t="s">
        <v>4</v>
      </c>
      <c r="C22" s="6" t="s">
        <v>111</v>
      </c>
      <c r="D22" s="10" t="s">
        <v>38</v>
      </c>
      <c r="E22" s="5">
        <v>47647107000</v>
      </c>
      <c r="F22" s="5"/>
      <c r="G22" s="5"/>
      <c r="H22" s="5">
        <f t="shared" si="0"/>
        <v>47647107000</v>
      </c>
    </row>
    <row r="23" spans="1:8" ht="29.25" customHeight="1">
      <c r="A23" s="7" t="s">
        <v>39</v>
      </c>
      <c r="B23" s="6" t="s">
        <v>4</v>
      </c>
      <c r="C23" s="6" t="s">
        <v>111</v>
      </c>
      <c r="D23" s="10" t="s">
        <v>40</v>
      </c>
      <c r="E23" s="5">
        <v>722030000</v>
      </c>
      <c r="F23" s="5"/>
      <c r="G23" s="5"/>
      <c r="H23" s="5">
        <f t="shared" si="0"/>
        <v>722030000</v>
      </c>
    </row>
    <row r="24" spans="1:8" ht="29.25" customHeight="1">
      <c r="A24" s="7" t="s">
        <v>41</v>
      </c>
      <c r="B24" s="6" t="s">
        <v>4</v>
      </c>
      <c r="C24" s="6" t="s">
        <v>111</v>
      </c>
      <c r="D24" s="10" t="s">
        <v>42</v>
      </c>
      <c r="E24" s="5">
        <v>4452208000</v>
      </c>
      <c r="F24" s="5"/>
      <c r="G24" s="5"/>
      <c r="H24" s="5">
        <f t="shared" si="0"/>
        <v>4452208000</v>
      </c>
    </row>
    <row r="25" spans="1:8" ht="29.25" customHeight="1">
      <c r="A25" s="7" t="s">
        <v>43</v>
      </c>
      <c r="B25" s="6" t="s">
        <v>4</v>
      </c>
      <c r="C25" s="6" t="s">
        <v>111</v>
      </c>
      <c r="D25" s="10" t="s">
        <v>9</v>
      </c>
      <c r="E25" s="5">
        <v>5000000000</v>
      </c>
      <c r="F25" s="5">
        <v>5000000000</v>
      </c>
      <c r="G25" s="5"/>
      <c r="H25" s="5">
        <f t="shared" si="0"/>
        <v>5000000000</v>
      </c>
    </row>
    <row r="26" spans="1:8" ht="29.25" customHeight="1">
      <c r="A26" s="7" t="s">
        <v>44</v>
      </c>
      <c r="B26" s="6" t="s">
        <v>4</v>
      </c>
      <c r="C26" s="6" t="s">
        <v>111</v>
      </c>
      <c r="D26" s="10" t="s">
        <v>7</v>
      </c>
      <c r="E26" s="5">
        <v>1122700000</v>
      </c>
      <c r="F26" s="5">
        <v>1122700000</v>
      </c>
      <c r="G26" s="5"/>
      <c r="H26" s="5">
        <f t="shared" si="0"/>
        <v>1122700000</v>
      </c>
    </row>
    <row r="27" spans="1:8" ht="23.25" customHeight="1">
      <c r="A27" s="2" t="s">
        <v>45</v>
      </c>
      <c r="B27" s="6"/>
      <c r="C27" s="6"/>
      <c r="D27" s="3" t="s">
        <v>88</v>
      </c>
      <c r="E27" s="4">
        <f>SUM(E28:E30)</f>
        <v>7444355000</v>
      </c>
      <c r="F27" s="4">
        <f>SUM(F28:F30)</f>
        <v>0</v>
      </c>
      <c r="G27" s="4">
        <f>SUM(G28:G30)</f>
        <v>0</v>
      </c>
      <c r="H27" s="4">
        <f>SUM(H28:H30)</f>
        <v>7444355000</v>
      </c>
    </row>
    <row r="28" spans="1:8" ht="21" customHeight="1">
      <c r="A28" s="7" t="s">
        <v>46</v>
      </c>
      <c r="B28" s="6" t="s">
        <v>4</v>
      </c>
      <c r="C28" s="6" t="s">
        <v>111</v>
      </c>
      <c r="D28" s="10" t="s">
        <v>47</v>
      </c>
      <c r="E28" s="5">
        <v>5612089000</v>
      </c>
      <c r="F28" s="5"/>
      <c r="G28" s="5"/>
      <c r="H28" s="5">
        <f>+E28+G28</f>
        <v>5612089000</v>
      </c>
    </row>
    <row r="29" spans="1:8" ht="21" customHeight="1">
      <c r="A29" s="7" t="s">
        <v>48</v>
      </c>
      <c r="B29" s="6" t="s">
        <v>4</v>
      </c>
      <c r="C29" s="6" t="s">
        <v>111</v>
      </c>
      <c r="D29" s="10" t="s">
        <v>49</v>
      </c>
      <c r="E29" s="5">
        <v>28325000</v>
      </c>
      <c r="F29" s="5"/>
      <c r="G29" s="5"/>
      <c r="H29" s="5">
        <f>+E29+G29</f>
        <v>28325000</v>
      </c>
    </row>
    <row r="30" spans="1:8" ht="21" customHeight="1">
      <c r="A30" s="7" t="s">
        <v>50</v>
      </c>
      <c r="B30" s="6" t="s">
        <v>5</v>
      </c>
      <c r="C30" s="6" t="s">
        <v>112</v>
      </c>
      <c r="D30" s="10" t="s">
        <v>51</v>
      </c>
      <c r="E30" s="5">
        <v>1803941000</v>
      </c>
      <c r="F30" s="5"/>
      <c r="G30" s="5"/>
      <c r="H30" s="5">
        <f>+E30+G30</f>
        <v>1803941000</v>
      </c>
    </row>
    <row r="31" spans="1:8" ht="26.25" customHeight="1">
      <c r="A31" s="2" t="s">
        <v>52</v>
      </c>
      <c r="B31" s="6"/>
      <c r="C31" s="6"/>
      <c r="D31" s="3" t="s">
        <v>113</v>
      </c>
      <c r="E31" s="4">
        <f>+E5+E9+E11+E27</f>
        <v>319010151000</v>
      </c>
      <c r="F31" s="4">
        <f>+F5+F9+F11+F27</f>
        <v>6122700000</v>
      </c>
      <c r="G31" s="4">
        <f>+G5+G9+G11+G27</f>
        <v>130000000000</v>
      </c>
      <c r="H31" s="4">
        <f>+H5+H9+H11+H27</f>
        <v>449010151000</v>
      </c>
    </row>
    <row r="32" spans="1:8" ht="30" customHeight="1">
      <c r="A32" s="7" t="s">
        <v>53</v>
      </c>
      <c r="B32" s="6" t="s">
        <v>4</v>
      </c>
      <c r="C32" s="6" t="s">
        <v>111</v>
      </c>
      <c r="D32" s="10" t="s">
        <v>89</v>
      </c>
      <c r="E32" s="5">
        <v>19500000000</v>
      </c>
      <c r="F32" s="5"/>
      <c r="G32" s="5"/>
      <c r="H32" s="5">
        <f>+E32+G32</f>
        <v>19500000000</v>
      </c>
    </row>
    <row r="33" spans="1:8" ht="30" customHeight="1">
      <c r="A33" s="7" t="s">
        <v>54</v>
      </c>
      <c r="B33" s="6" t="s">
        <v>5</v>
      </c>
      <c r="C33" s="6" t="s">
        <v>111</v>
      </c>
      <c r="D33" s="10" t="s">
        <v>55</v>
      </c>
      <c r="E33" s="5">
        <v>30000000000</v>
      </c>
      <c r="F33" s="5"/>
      <c r="G33" s="5"/>
      <c r="H33" s="5">
        <f aca="true" t="shared" si="1" ref="H33:H58">+E33+G33</f>
        <v>30000000000</v>
      </c>
    </row>
    <row r="34" spans="1:8" ht="30" customHeight="1">
      <c r="A34" s="7" t="s">
        <v>54</v>
      </c>
      <c r="B34" s="6" t="s">
        <v>10</v>
      </c>
      <c r="C34" s="6" t="s">
        <v>111</v>
      </c>
      <c r="D34" s="10" t="s">
        <v>55</v>
      </c>
      <c r="E34" s="5">
        <v>11000000000</v>
      </c>
      <c r="F34" s="5"/>
      <c r="G34" s="5"/>
      <c r="H34" s="5">
        <f t="shared" si="1"/>
        <v>11000000000</v>
      </c>
    </row>
    <row r="35" spans="1:8" ht="30" customHeight="1">
      <c r="A35" s="7" t="s">
        <v>56</v>
      </c>
      <c r="B35" s="6" t="s">
        <v>5</v>
      </c>
      <c r="C35" s="6" t="s">
        <v>111</v>
      </c>
      <c r="D35" s="10" t="s">
        <v>57</v>
      </c>
      <c r="E35" s="5">
        <v>3000000000</v>
      </c>
      <c r="F35" s="5"/>
      <c r="G35" s="5"/>
      <c r="H35" s="5">
        <f t="shared" si="1"/>
        <v>3000000000</v>
      </c>
    </row>
    <row r="36" spans="1:8" ht="30" customHeight="1">
      <c r="A36" s="7" t="s">
        <v>56</v>
      </c>
      <c r="B36" s="6" t="s">
        <v>11</v>
      </c>
      <c r="C36" s="6" t="s">
        <v>111</v>
      </c>
      <c r="D36" s="10" t="s">
        <v>57</v>
      </c>
      <c r="E36" s="5">
        <v>33479000000</v>
      </c>
      <c r="F36" s="5"/>
      <c r="G36" s="5"/>
      <c r="H36" s="5">
        <f t="shared" si="1"/>
        <v>33479000000</v>
      </c>
    </row>
    <row r="37" spans="1:8" ht="30" customHeight="1">
      <c r="A37" s="7" t="s">
        <v>56</v>
      </c>
      <c r="B37" s="6" t="s">
        <v>10</v>
      </c>
      <c r="C37" s="6" t="s">
        <v>111</v>
      </c>
      <c r="D37" s="10" t="s">
        <v>57</v>
      </c>
      <c r="E37" s="5">
        <v>10258000000</v>
      </c>
      <c r="F37" s="5"/>
      <c r="G37" s="5"/>
      <c r="H37" s="5">
        <f t="shared" si="1"/>
        <v>10258000000</v>
      </c>
    </row>
    <row r="38" spans="1:8" ht="30" customHeight="1">
      <c r="A38" s="7" t="s">
        <v>58</v>
      </c>
      <c r="B38" s="6" t="s">
        <v>5</v>
      </c>
      <c r="C38" s="6" t="s">
        <v>111</v>
      </c>
      <c r="D38" s="10" t="s">
        <v>59</v>
      </c>
      <c r="E38" s="5">
        <v>2000000000</v>
      </c>
      <c r="F38" s="5">
        <v>500000000</v>
      </c>
      <c r="G38" s="5"/>
      <c r="H38" s="5">
        <f t="shared" si="1"/>
        <v>2000000000</v>
      </c>
    </row>
    <row r="39" spans="1:8" ht="30" customHeight="1">
      <c r="A39" s="7" t="s">
        <v>60</v>
      </c>
      <c r="B39" s="6" t="s">
        <v>5</v>
      </c>
      <c r="C39" s="6" t="s">
        <v>111</v>
      </c>
      <c r="D39" s="10" t="s">
        <v>61</v>
      </c>
      <c r="E39" s="5">
        <v>1000000000</v>
      </c>
      <c r="F39" s="5">
        <v>500000000</v>
      </c>
      <c r="G39" s="5"/>
      <c r="H39" s="5">
        <f t="shared" si="1"/>
        <v>1000000000</v>
      </c>
    </row>
    <row r="40" spans="1:8" ht="30" customHeight="1">
      <c r="A40" s="7" t="s">
        <v>62</v>
      </c>
      <c r="B40" s="6" t="s">
        <v>5</v>
      </c>
      <c r="C40" s="6" t="s">
        <v>111</v>
      </c>
      <c r="D40" s="10" t="s">
        <v>63</v>
      </c>
      <c r="E40" s="5">
        <v>11500000000</v>
      </c>
      <c r="F40" s="5">
        <v>11000000000</v>
      </c>
      <c r="G40" s="5"/>
      <c r="H40" s="5">
        <f t="shared" si="1"/>
        <v>11500000000</v>
      </c>
    </row>
    <row r="41" spans="1:8" ht="30" customHeight="1">
      <c r="A41" s="7" t="s">
        <v>64</v>
      </c>
      <c r="B41" s="6" t="s">
        <v>5</v>
      </c>
      <c r="C41" s="6" t="s">
        <v>111</v>
      </c>
      <c r="D41" s="10" t="s">
        <v>65</v>
      </c>
      <c r="E41" s="5">
        <v>3000000000</v>
      </c>
      <c r="F41" s="5"/>
      <c r="G41" s="5"/>
      <c r="H41" s="5">
        <f t="shared" si="1"/>
        <v>3000000000</v>
      </c>
    </row>
    <row r="42" spans="1:8" ht="30" customHeight="1">
      <c r="A42" s="7" t="s">
        <v>66</v>
      </c>
      <c r="B42" s="6" t="s">
        <v>5</v>
      </c>
      <c r="C42" s="6" t="s">
        <v>111</v>
      </c>
      <c r="D42" s="10" t="s">
        <v>67</v>
      </c>
      <c r="E42" s="5">
        <v>148603900000</v>
      </c>
      <c r="F42" s="5">
        <v>5800000000</v>
      </c>
      <c r="G42" s="5"/>
      <c r="H42" s="5">
        <f t="shared" si="1"/>
        <v>148603900000</v>
      </c>
    </row>
    <row r="43" spans="1:8" ht="30" customHeight="1">
      <c r="A43" s="7" t="s">
        <v>99</v>
      </c>
      <c r="B43" s="6" t="s">
        <v>5</v>
      </c>
      <c r="C43" s="6" t="s">
        <v>111</v>
      </c>
      <c r="D43" s="10" t="s">
        <v>90</v>
      </c>
      <c r="E43" s="5">
        <v>1266000000</v>
      </c>
      <c r="F43" s="5"/>
      <c r="G43" s="5"/>
      <c r="H43" s="5">
        <f t="shared" si="1"/>
        <v>1266000000</v>
      </c>
    </row>
    <row r="44" spans="1:8" ht="30" customHeight="1">
      <c r="A44" s="7" t="s">
        <v>68</v>
      </c>
      <c r="B44" s="6" t="s">
        <v>5</v>
      </c>
      <c r="C44" s="6" t="s">
        <v>111</v>
      </c>
      <c r="D44" s="10" t="s">
        <v>69</v>
      </c>
      <c r="E44" s="5">
        <v>800000000</v>
      </c>
      <c r="F44" s="5"/>
      <c r="G44" s="5"/>
      <c r="H44" s="5">
        <f t="shared" si="1"/>
        <v>800000000</v>
      </c>
    </row>
    <row r="45" spans="1:8" ht="30" customHeight="1">
      <c r="A45" s="7" t="s">
        <v>100</v>
      </c>
      <c r="B45" s="6" t="s">
        <v>5</v>
      </c>
      <c r="C45" s="6" t="s">
        <v>111</v>
      </c>
      <c r="D45" s="10" t="s">
        <v>91</v>
      </c>
      <c r="E45" s="5">
        <v>3500000000</v>
      </c>
      <c r="F45" s="5">
        <v>3000000000</v>
      </c>
      <c r="G45" s="5"/>
      <c r="H45" s="5">
        <f t="shared" si="1"/>
        <v>3500000000</v>
      </c>
    </row>
    <row r="46" spans="1:8" ht="30" customHeight="1">
      <c r="A46" s="7" t="s">
        <v>13</v>
      </c>
      <c r="B46" s="6" t="s">
        <v>10</v>
      </c>
      <c r="C46" s="6" t="s">
        <v>111</v>
      </c>
      <c r="D46" s="10" t="s">
        <v>70</v>
      </c>
      <c r="E46" s="5">
        <v>3000000000</v>
      </c>
      <c r="F46" s="5"/>
      <c r="G46" s="5"/>
      <c r="H46" s="5">
        <f t="shared" si="1"/>
        <v>3000000000</v>
      </c>
    </row>
    <row r="47" spans="1:8" ht="30" customHeight="1">
      <c r="A47" s="7" t="s">
        <v>71</v>
      </c>
      <c r="B47" s="6" t="s">
        <v>5</v>
      </c>
      <c r="C47" s="6" t="s">
        <v>111</v>
      </c>
      <c r="D47" s="10" t="s">
        <v>72</v>
      </c>
      <c r="E47" s="5">
        <v>500000000</v>
      </c>
      <c r="F47" s="5"/>
      <c r="G47" s="5"/>
      <c r="H47" s="5">
        <f t="shared" si="1"/>
        <v>500000000</v>
      </c>
    </row>
    <row r="48" spans="1:8" ht="36.75" customHeight="1">
      <c r="A48" s="7" t="s">
        <v>101</v>
      </c>
      <c r="B48" s="6" t="s">
        <v>5</v>
      </c>
      <c r="C48" s="6" t="s">
        <v>111</v>
      </c>
      <c r="D48" s="10" t="s">
        <v>92</v>
      </c>
      <c r="E48" s="5">
        <v>1000000000</v>
      </c>
      <c r="F48" s="5">
        <v>100000000</v>
      </c>
      <c r="G48" s="5"/>
      <c r="H48" s="5">
        <f t="shared" si="1"/>
        <v>1000000000</v>
      </c>
    </row>
    <row r="49" spans="1:8" ht="30" customHeight="1">
      <c r="A49" s="7" t="s">
        <v>73</v>
      </c>
      <c r="B49" s="6" t="s">
        <v>5</v>
      </c>
      <c r="C49" s="6" t="s">
        <v>111</v>
      </c>
      <c r="D49" s="10" t="s">
        <v>74</v>
      </c>
      <c r="E49" s="5">
        <v>10000000000</v>
      </c>
      <c r="F49" s="5"/>
      <c r="G49" s="5"/>
      <c r="H49" s="5">
        <f t="shared" si="1"/>
        <v>10000000000</v>
      </c>
    </row>
    <row r="50" spans="1:8" ht="30" customHeight="1">
      <c r="A50" s="7" t="s">
        <v>75</v>
      </c>
      <c r="B50" s="6" t="s">
        <v>5</v>
      </c>
      <c r="C50" s="6" t="s">
        <v>111</v>
      </c>
      <c r="D50" s="10" t="s">
        <v>76</v>
      </c>
      <c r="E50" s="5">
        <v>70000000000</v>
      </c>
      <c r="F50" s="5"/>
      <c r="G50" s="5"/>
      <c r="H50" s="5">
        <f t="shared" si="1"/>
        <v>70000000000</v>
      </c>
    </row>
    <row r="51" spans="1:8" ht="30" customHeight="1">
      <c r="A51" s="7" t="s">
        <v>75</v>
      </c>
      <c r="B51" s="6" t="s">
        <v>10</v>
      </c>
      <c r="C51" s="6" t="s">
        <v>111</v>
      </c>
      <c r="D51" s="10" t="s">
        <v>76</v>
      </c>
      <c r="E51" s="5">
        <v>18500000000</v>
      </c>
      <c r="F51" s="5"/>
      <c r="G51" s="5"/>
      <c r="H51" s="5">
        <f t="shared" si="1"/>
        <v>18500000000</v>
      </c>
    </row>
    <row r="52" spans="1:8" ht="30" customHeight="1">
      <c r="A52" s="7" t="s">
        <v>77</v>
      </c>
      <c r="B52" s="6" t="s">
        <v>5</v>
      </c>
      <c r="C52" s="6" t="s">
        <v>111</v>
      </c>
      <c r="D52" s="10" t="s">
        <v>78</v>
      </c>
      <c r="E52" s="5">
        <v>16887760036</v>
      </c>
      <c r="F52" s="5">
        <v>9500000000</v>
      </c>
      <c r="G52" s="5"/>
      <c r="H52" s="5">
        <f t="shared" si="1"/>
        <v>16887760036</v>
      </c>
    </row>
    <row r="53" spans="1:8" ht="30" customHeight="1">
      <c r="A53" s="7" t="s">
        <v>79</v>
      </c>
      <c r="B53" s="6" t="s">
        <v>5</v>
      </c>
      <c r="C53" s="6" t="s">
        <v>111</v>
      </c>
      <c r="D53" s="10" t="s">
        <v>80</v>
      </c>
      <c r="E53" s="5">
        <v>1324000000</v>
      </c>
      <c r="F53" s="5"/>
      <c r="G53" s="5"/>
      <c r="H53" s="5">
        <f t="shared" si="1"/>
        <v>1324000000</v>
      </c>
    </row>
    <row r="54" spans="1:8" ht="30" customHeight="1">
      <c r="A54" s="7" t="s">
        <v>81</v>
      </c>
      <c r="B54" s="6" t="s">
        <v>5</v>
      </c>
      <c r="C54" s="6" t="s">
        <v>111</v>
      </c>
      <c r="D54" s="10" t="s">
        <v>82</v>
      </c>
      <c r="E54" s="5">
        <v>3500000000</v>
      </c>
      <c r="F54" s="5"/>
      <c r="G54" s="5"/>
      <c r="H54" s="5">
        <f t="shared" si="1"/>
        <v>3500000000</v>
      </c>
    </row>
    <row r="55" spans="1:8" ht="30" customHeight="1">
      <c r="A55" s="7" t="s">
        <v>102</v>
      </c>
      <c r="B55" s="6" t="s">
        <v>5</v>
      </c>
      <c r="C55" s="6" t="s">
        <v>111</v>
      </c>
      <c r="D55" s="10" t="s">
        <v>93</v>
      </c>
      <c r="E55" s="5">
        <v>1634000000</v>
      </c>
      <c r="F55" s="5"/>
      <c r="G55" s="5"/>
      <c r="H55" s="5">
        <f t="shared" si="1"/>
        <v>1634000000</v>
      </c>
    </row>
    <row r="56" spans="1:8" ht="30" customHeight="1">
      <c r="A56" s="7" t="s">
        <v>102</v>
      </c>
      <c r="B56" s="6" t="s">
        <v>10</v>
      </c>
      <c r="C56" s="6" t="s">
        <v>111</v>
      </c>
      <c r="D56" s="10" t="s">
        <v>93</v>
      </c>
      <c r="E56" s="5">
        <v>150000000</v>
      </c>
      <c r="F56" s="5"/>
      <c r="G56" s="5"/>
      <c r="H56" s="5">
        <f t="shared" si="1"/>
        <v>150000000</v>
      </c>
    </row>
    <row r="57" spans="1:8" ht="30" customHeight="1">
      <c r="A57" s="7" t="s">
        <v>103</v>
      </c>
      <c r="B57" s="6" t="s">
        <v>5</v>
      </c>
      <c r="C57" s="6" t="s">
        <v>111</v>
      </c>
      <c r="D57" s="10" t="s">
        <v>94</v>
      </c>
      <c r="E57" s="5">
        <v>4000000000</v>
      </c>
      <c r="F57" s="5"/>
      <c r="G57" s="5"/>
      <c r="H57" s="5">
        <f t="shared" si="1"/>
        <v>4000000000</v>
      </c>
    </row>
    <row r="58" spans="1:8" ht="37.5" customHeight="1">
      <c r="A58" s="7" t="s">
        <v>104</v>
      </c>
      <c r="B58" s="6" t="s">
        <v>5</v>
      </c>
      <c r="C58" s="6" t="s">
        <v>111</v>
      </c>
      <c r="D58" s="10" t="s">
        <v>95</v>
      </c>
      <c r="E58" s="5">
        <v>11676000000</v>
      </c>
      <c r="F58" s="5"/>
      <c r="G58" s="5"/>
      <c r="H58" s="5">
        <f t="shared" si="1"/>
        <v>11676000000</v>
      </c>
    </row>
    <row r="59" spans="1:8" ht="25.5" customHeight="1">
      <c r="A59" s="2" t="s">
        <v>83</v>
      </c>
      <c r="B59" s="6"/>
      <c r="C59" s="6"/>
      <c r="D59" s="3" t="s">
        <v>114</v>
      </c>
      <c r="E59" s="4">
        <f>SUM(E32:E58)</f>
        <v>421078660036</v>
      </c>
      <c r="F59" s="4">
        <f>SUM(F32:F58)</f>
        <v>30400000000</v>
      </c>
      <c r="G59" s="4">
        <f>SUM(G32:G58)</f>
        <v>0</v>
      </c>
      <c r="H59" s="4">
        <f>SUM(H32:H58)</f>
        <v>421078660036</v>
      </c>
    </row>
    <row r="60" spans="1:8" ht="25.5" customHeight="1">
      <c r="A60" s="7"/>
      <c r="B60" s="6"/>
      <c r="C60" s="6"/>
      <c r="D60" s="3" t="s">
        <v>96</v>
      </c>
      <c r="E60" s="4">
        <f>+E31+E59</f>
        <v>740088811036</v>
      </c>
      <c r="F60" s="4">
        <f>+F31+F59</f>
        <v>36522700000</v>
      </c>
      <c r="G60" s="4">
        <f>+G31+G59</f>
        <v>130000000000</v>
      </c>
      <c r="H60" s="4">
        <f>+H31+H59</f>
        <v>870088811036</v>
      </c>
    </row>
    <row r="61" spans="1:8" ht="15">
      <c r="A61" s="7" t="s">
        <v>0</v>
      </c>
      <c r="B61" s="6" t="s">
        <v>0</v>
      </c>
      <c r="C61" s="6" t="s">
        <v>0</v>
      </c>
      <c r="D61" s="10" t="s">
        <v>0</v>
      </c>
      <c r="E61" s="5"/>
      <c r="F61" s="5"/>
      <c r="G61" s="5"/>
      <c r="H61" s="5"/>
    </row>
    <row r="62" ht="15">
      <c r="A62" s="8" t="s">
        <v>115</v>
      </c>
    </row>
  </sheetData>
  <sheetProtection/>
  <mergeCells count="2">
    <mergeCell ref="A1:H1"/>
    <mergeCell ref="A2:H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Ministerio de Agricultura</dc:creator>
  <cp:keywords/>
  <dc:description/>
  <cp:lastModifiedBy>Jaime Danilo Hernández Caro</cp:lastModifiedBy>
  <cp:lastPrinted>2020-01-28T21:03:25Z</cp:lastPrinted>
  <dcterms:created xsi:type="dcterms:W3CDTF">2003-08-12T13:59:31Z</dcterms:created>
  <dcterms:modified xsi:type="dcterms:W3CDTF">2020-09-01T17:03:36Z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9226</vt:i4>
  </property>
  <property fmtid="{D5CDD505-2E9C-101B-9397-08002B2CF9AE}" pid="3" name="_dlc_Doc">
    <vt:lpwstr>C6HDPSSWJME2-69-1434</vt:lpwstr>
  </property>
  <property fmtid="{D5CDD505-2E9C-101B-9397-08002B2CF9AE}" pid="4" name="_dlc_DocIdItemGu">
    <vt:lpwstr>10f5ade6-21f0-47b2-bfd0-e45feaa111a3</vt:lpwstr>
  </property>
  <property fmtid="{D5CDD505-2E9C-101B-9397-08002B2CF9AE}" pid="5" name="_dlc_DocIdU">
    <vt:lpwstr>https://www.minagricultura.gov.co/planeacion-control-gestion/_layouts/15/DocIdRedir.aspx?ID=C6HDPSSWJME2-69-1434, C6HDPSSWJME2-69-1434</vt:lpwstr>
  </property>
</Properties>
</file>