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firstSheet="1" activeTab="1"/>
  </bookViews>
  <sheets>
    <sheet name="Hoja1" sheetId="1" state="hidden" r:id="rId1"/>
    <sheet name="P Acción" sheetId="2" r:id="rId2"/>
  </sheets>
  <externalReferences>
    <externalReference r:id="rId5"/>
    <externalReference r:id="rId6"/>
  </externalReferences>
  <definedNames>
    <definedName name="_xlnm._FilterDatabase" localSheetId="1" hidden="1">'P Acción'!$A$6:$CV$251</definedName>
    <definedName name="Estrategia_1">'P Acción'!$AS$275:$AS$276</definedName>
    <definedName name="Estrategia_10">'P Acción'!$BB$275:$BB$276</definedName>
    <definedName name="Estrategia_11">'P Acción'!$BC$275:$BC$277</definedName>
    <definedName name="Estrategia_12">'P Acción'!$BD$275:$BD$277</definedName>
    <definedName name="Estrategia_13">'P Acción'!$BE$275</definedName>
    <definedName name="Estrategia_14">'P Acción'!$BF$275</definedName>
    <definedName name="Estrategia_15">'P Acción'!$BG$275:$BG$276</definedName>
    <definedName name="Estrategia_16">'P Acción'!$BH$275:$BH$276</definedName>
    <definedName name="Estrategia_17">'P Acción'!$BI$275:$BI$278</definedName>
    <definedName name="Estrategia_18">'P Acción'!$BJ$275</definedName>
    <definedName name="Estrategia_19">'P Acción'!$BK$275:$BK$277</definedName>
    <definedName name="Estrategia_2">'P Acción'!$AT$275:$AT$276</definedName>
    <definedName name="Estrategia_20">'P Acción'!$BL$275:$BL$276</definedName>
    <definedName name="Estrategia_21">'P Acción'!$BM$275:$BM$277</definedName>
    <definedName name="Estrategia_22">'P Acción'!$BN$275:$BN$276</definedName>
    <definedName name="Estrategia_23">'P Acción'!$BO$275:$BO$277</definedName>
    <definedName name="Estrategia_24">'P Acción'!$BP$275:$BP$279</definedName>
    <definedName name="Estrategia_25">'P Acción'!$BQ$275:$BQ$281</definedName>
    <definedName name="Estrategia_26">'P Acción'!$BR$275:$BR$276</definedName>
    <definedName name="Estrategia_27">'P Acción'!$BT$275</definedName>
    <definedName name="Estrategia_28">'P Acción'!$BU$275:$BU$279</definedName>
    <definedName name="Estrategia_29">'P Acción'!$BV$275:$BV$278</definedName>
    <definedName name="Estrategia_3">'P Acción'!$AU$275:$AU$284</definedName>
    <definedName name="Estrategia_30">'P Acción'!$BW$275:$BW$277</definedName>
    <definedName name="Estrategia_31">'P Acción'!$BX$275:$BX$279</definedName>
    <definedName name="Estrategia_32">'P Acción'!$BY$275:$BY$280</definedName>
    <definedName name="Estrategia_33">'P Acción'!$BZ$275:$BZ$282</definedName>
    <definedName name="Estrategia_34">'P Acción'!$CA$275:$CA$276</definedName>
    <definedName name="Estrategia_35">'P Acción'!$CB$275:$CB$280</definedName>
    <definedName name="Estrategia_36">'P Acción'!$CC$275:$CC$279</definedName>
    <definedName name="Estrategia_37">'P Acción'!$CD$275:$CD$279</definedName>
    <definedName name="Estrategia_38">'P Acción'!$CE$275:$CE$276</definedName>
    <definedName name="Estrategia_39">'P Acción'!$CF$275:$CF$277</definedName>
    <definedName name="Estrategia_4">'P Acción'!$AV$275:$AV$281</definedName>
    <definedName name="Estrategia_40">'P Acción'!$CG$275:$CG$276</definedName>
    <definedName name="Estrategia_41">'P Acción'!$CH$275:$CH$277</definedName>
    <definedName name="Estrategia_42">'P Acción'!$CI$275:$CI$277</definedName>
    <definedName name="Estrategia_43">'P Acción'!$CJ$275:$CJ$277</definedName>
    <definedName name="Estrategia_44">'P Acción'!$CK$275:$CK$277</definedName>
    <definedName name="Estrategia_45">'P Acción'!$CL$275</definedName>
    <definedName name="Estrategia_46">'P Acción'!$CM$275:$CM$276</definedName>
    <definedName name="Estrategia_47">'P Acción'!$CN$275:$CN$276</definedName>
    <definedName name="Estrategia_48">'P Acción'!$CO$275</definedName>
    <definedName name="Estrategia_49">'P Acción'!$CP$275:$CP$285</definedName>
    <definedName name="Estrategia_5">'P Acción'!$AW$275:$AW$277</definedName>
    <definedName name="Estrategia_50">'P Acción'!$CQ$275:$CQ$276</definedName>
    <definedName name="Estrategia_51">'P Acción'!$CR$275:$CR$277</definedName>
    <definedName name="Estrategia_52">'P Acción'!$CS$275</definedName>
    <definedName name="Estrategia_53">'P Acción'!$CT$275:$CT$277</definedName>
    <definedName name="Estrategia_54">'P Acción'!$CU$275:$CU$276</definedName>
    <definedName name="Estrategia_55">'P Acción'!$CV$275:$CV$276</definedName>
    <definedName name="Estrategia_6">'P Acción'!$AX$275:$AX$279</definedName>
    <definedName name="Estrategia_7">'P Acción'!$AY$275:$AY$277</definedName>
    <definedName name="Estrategia_8">'P Acción'!$AZ$275</definedName>
    <definedName name="Estrategia_9">'P Acción'!$BA$275:$BA$280</definedName>
    <definedName name="Objetivos" comment="Objetivos PND">'P Acción'!$AR$275:$AR$330</definedName>
  </definedNames>
  <calcPr fullCalcOnLoad="1"/>
</workbook>
</file>

<file path=xl/comments2.xml><?xml version="1.0" encoding="utf-8"?>
<comments xmlns="http://schemas.openxmlformats.org/spreadsheetml/2006/main">
  <authors>
    <author>Ramiro Jos? Fern?ndez Ni?o</author>
    <author>Camilo Fernando Dussan Vargas</author>
    <author>Andres Felipe Rodriguez Verdugo</author>
    <author>Maria Stella Albornoz Miranda</author>
  </authors>
  <commentList>
    <comment ref="H6" authorId="0">
      <text>
        <r>
          <rPr>
            <b/>
            <sz val="9"/>
            <rFont val="Tahoma"/>
            <family val="2"/>
          </rPr>
          <t>Ramiro José Fernández Niño:</t>
        </r>
        <r>
          <rPr>
            <sz val="9"/>
            <rFont val="Tahoma"/>
            <family val="2"/>
          </rPr>
          <t xml:space="preserve">
Especifique el producto (bien o servicio) describiendo brevemente sus características</t>
        </r>
      </text>
    </comment>
    <comment ref="A4" authorId="0">
      <text>
        <r>
          <rPr>
            <b/>
            <sz val="9"/>
            <rFont val="Tahoma"/>
            <family val="2"/>
          </rPr>
          <t>Ramiro José Fernández Niño:</t>
        </r>
        <r>
          <rPr>
            <sz val="9"/>
            <rFont val="Tahoma"/>
            <family val="2"/>
          </rPr>
          <t xml:space="preserve">
Especificar el nombre del área encargada del logro del (s) producto (s) a obtener con presupuesto de inversión o funcionamiento durante la vigencia del Plan de Acción a formular. De su respuesta en la celda de enfrente, seleccionando la opción correcta.</t>
        </r>
      </text>
    </comment>
    <comment ref="L6" authorId="0">
      <text>
        <r>
          <rPr>
            <b/>
            <sz val="9"/>
            <rFont val="Tahoma"/>
            <family val="2"/>
          </rPr>
          <t xml:space="preserve">Ramiro José Fernández Niño: </t>
        </r>
        <r>
          <rPr>
            <sz val="9"/>
            <rFont val="Tahoma"/>
            <family val="2"/>
          </rPr>
          <t xml:space="preserve">Establezca la (s) actividad (s) a realizar para el logro del producto.  </t>
        </r>
      </text>
    </comment>
    <comment ref="A6" authorId="0">
      <text>
        <r>
          <rPr>
            <b/>
            <sz val="9"/>
            <rFont val="Tahoma"/>
            <family val="2"/>
          </rPr>
          <t>Ramiro José Fernández Niño:</t>
        </r>
        <r>
          <rPr>
            <sz val="9"/>
            <rFont val="Tahoma"/>
            <family val="2"/>
          </rPr>
          <t xml:space="preserve">
Establecer los objetivos del Plan Nacional de Desarrollo, con los cuales se relacionan los productos que se obtendrán con la ejecución del proyecto. Seleccione de la lista desplegable.</t>
        </r>
      </text>
    </comment>
    <comment ref="C6" authorId="0">
      <text>
        <r>
          <rPr>
            <b/>
            <sz val="9"/>
            <rFont val="Tahoma"/>
            <family val="2"/>
          </rPr>
          <t>Ramiro José Fernández Niño:</t>
        </r>
        <r>
          <rPr>
            <sz val="9"/>
            <rFont val="Tahoma"/>
            <family val="2"/>
          </rPr>
          <t xml:space="preserve">
Determinar a qué línea estratégica del Plan de Desarrollo Administrativo está asociado el producto a obtener. Seleccione el objetivo de la lista desplegable. </t>
        </r>
      </text>
    </comment>
    <comment ref="E6" authorId="0">
      <text>
        <r>
          <rPr>
            <b/>
            <sz val="9"/>
            <rFont val="Tahoma"/>
            <family val="2"/>
          </rPr>
          <t>Ramiro José Fernández Niño:</t>
        </r>
        <r>
          <rPr>
            <sz val="9"/>
            <rFont val="Tahoma"/>
            <family val="2"/>
          </rPr>
          <t xml:space="preserve">
Especificar el nombre del Proyecto, tal como aparece en el anexo del Decreto de Liquidación del Presupuesto General de la Nación. En el caso de tratarse de un producto que se obtiene de actividades financiadas con recursos de funcionamiento, se debe especificar "No Aplica"</t>
        </r>
      </text>
    </comment>
    <comment ref="F6" authorId="0">
      <text>
        <r>
          <rPr>
            <b/>
            <sz val="9"/>
            <rFont val="Tahoma"/>
            <family val="2"/>
          </rPr>
          <t>Ramiro José Fernández Niño:</t>
        </r>
        <r>
          <rPr>
            <sz val="9"/>
            <rFont val="Tahoma"/>
            <family val="2"/>
          </rPr>
          <t xml:space="preserve">
8. a) Objetivo específico del Programa/Proyecto de Inversión: Especificar el objetivo específico del proyecto del cual se deriva el producto, tal como aparece en el Banco de Proyectos de Inversión Nacional BPIN.
b) Objetivo Área Misional: Establezca el objetivo del área responsable del producto, tal como aparece en el manual de funciones de la Entidad.
</t>
        </r>
      </text>
    </comment>
    <comment ref="G6" authorId="0">
      <text>
        <r>
          <rPr>
            <b/>
            <sz val="9"/>
            <rFont val="Tahoma"/>
            <family val="2"/>
          </rPr>
          <t>Ramiro José Fernández Niño:</t>
        </r>
        <r>
          <rPr>
            <sz val="9"/>
            <rFont val="Tahoma"/>
            <family val="2"/>
          </rPr>
          <t xml:space="preserve">
Establezca el proceso con el cual está relacionado el producto a obtener. Seleccione del proceso de la lista desplegable.</t>
        </r>
      </text>
    </comment>
    <comment ref="I6" authorId="0">
      <text>
        <r>
          <rPr>
            <b/>
            <sz val="9"/>
            <rFont val="Tahoma"/>
            <family val="2"/>
          </rPr>
          <t>Ramiro José Fernández Niño:</t>
        </r>
        <r>
          <rPr>
            <sz val="9"/>
            <rFont val="Tahoma"/>
            <family val="2"/>
          </rPr>
          <t xml:space="preserve">
Seleccione de la lista desplegable la unidad de medida del producto a obtener.</t>
        </r>
      </text>
    </comment>
    <comment ref="K6" authorId="0">
      <text>
        <r>
          <rPr>
            <b/>
            <sz val="9"/>
            <rFont val="Tahoma"/>
            <family val="2"/>
          </rPr>
          <t>Ramiro José Fernández Niño:</t>
        </r>
        <r>
          <rPr>
            <sz val="9"/>
            <rFont val="Tahoma"/>
            <family val="2"/>
          </rPr>
          <t xml:space="preserve">
Especifique cuantas unidades o avance se va a obtener del producto durante la vigencia fiscal que abarca el plan de acción.</t>
        </r>
      </text>
    </comment>
    <comment ref="M6" authorId="0">
      <text>
        <r>
          <rPr>
            <b/>
            <sz val="9"/>
            <rFont val="Tahoma"/>
            <family val="2"/>
          </rPr>
          <t>Ramiro José Fernández Niño:</t>
        </r>
        <r>
          <rPr>
            <sz val="9"/>
            <rFont val="Tahoma"/>
            <family val="2"/>
          </rPr>
          <t xml:space="preserve">
Recursos asignados a la actividad mediante la plataforma SUIFP, dicho valor se puede verificar a través del SUIFP o del SPI, dado que estas plataformas serán las fuentes de verificación. Para el caso en que se trate de recursos de funcionamiento se debe especificar "No Aplica" en la celda.</t>
        </r>
      </text>
    </comment>
    <comment ref="P6" authorId="0">
      <text>
        <r>
          <rPr>
            <b/>
            <sz val="9"/>
            <rFont val="Tahoma"/>
            <family val="2"/>
          </rPr>
          <t>Ramiro José Fernández Niño:</t>
        </r>
        <r>
          <rPr>
            <sz val="9"/>
            <rFont val="Tahoma"/>
            <family val="2"/>
          </rPr>
          <t xml:space="preserve">
Razón matemática o unidad que permite la medición del avance de la consecución del producto.</t>
        </r>
      </text>
    </comment>
    <comment ref="Q6" authorId="0">
      <text>
        <r>
          <rPr>
            <b/>
            <sz val="9"/>
            <rFont val="Tahoma"/>
            <family val="2"/>
          </rPr>
          <t>Ramiro José Fernández Niño:</t>
        </r>
        <r>
          <rPr>
            <sz val="9"/>
            <rFont val="Tahoma"/>
            <family val="2"/>
          </rPr>
          <t xml:space="preserve">
Descripción de la naturaleza del indicador y la manera como se aplica.</t>
        </r>
      </text>
    </comment>
    <comment ref="R6" authorId="0">
      <text>
        <r>
          <rPr>
            <b/>
            <sz val="9"/>
            <rFont val="Tahoma"/>
            <family val="2"/>
          </rPr>
          <t>Ramiro José Fernández Niño:</t>
        </r>
        <r>
          <rPr>
            <sz val="9"/>
            <rFont val="Tahoma"/>
            <family val="2"/>
          </rPr>
          <t xml:space="preserve">
Se aplica dependiendo del nivel de ejecución de la actividad y del producto, así,
a) Indicador de gestión: Por medio del cual se cuantifican los recursos físicos, humanos y financieros utilizados en el desarrollo de las acciones, y mide la cantidad de acciones, procesos, procedimientos y operaciones realizadas durante la etapa de implementación.
b) Indicador de producto: Cuantifica los bienes y servicios (intermedios o finales) producidos y/o provisionados a partir de una de terminada intervención, así como los cambios generados por ésta que son pertinentes para el logro de los impactos esperados.
</t>
        </r>
      </text>
    </comment>
    <comment ref="S6" authorId="0">
      <text>
        <r>
          <rPr>
            <b/>
            <sz val="9"/>
            <rFont val="Tahoma"/>
            <family val="2"/>
          </rPr>
          <t>Ramiro José Fernández Niño:</t>
        </r>
        <r>
          <rPr>
            <sz val="9"/>
            <rFont val="Tahoma"/>
            <family val="2"/>
          </rPr>
          <t xml:space="preserve">
Permite la medición del resultado e impacto del producto obtenido y suministrado a la comunidad.</t>
        </r>
      </text>
    </comment>
    <comment ref="B6" authorId="0">
      <text>
        <r>
          <rPr>
            <b/>
            <sz val="9"/>
            <rFont val="Tahoma"/>
            <family val="2"/>
          </rPr>
          <t>Ramiro José Fernández Niño:</t>
        </r>
        <r>
          <rPr>
            <sz val="9"/>
            <rFont val="Tahoma"/>
            <family val="2"/>
          </rPr>
          <t xml:space="preserve">
Determinar a qué línea estratégica del Plan Estrategico Institucional está asociado el producto a obtener. Seleccione la estrategía de la lista desplegable. </t>
        </r>
      </text>
    </comment>
    <comment ref="M201" authorId="1">
      <text>
        <r>
          <rPr>
            <b/>
            <sz val="9"/>
            <rFont val="Tahoma"/>
            <family val="2"/>
          </rPr>
          <t>Camilo Fernando Dussan Vargas:</t>
        </r>
        <r>
          <rPr>
            <sz val="9"/>
            <rFont val="Tahoma"/>
            <family val="2"/>
          </rPr>
          <t xml:space="preserve">
SUMA DE LA APROPIACION PRESUPUESTAL VIGENTE DE LOS PROYECTOS DE INVERSIÓN CAPACIDADES EMPRESARIALES Y ALIANZAS PRODUCTIVAS</t>
        </r>
      </text>
    </comment>
    <comment ref="M191" authorId="1">
      <text>
        <r>
          <rPr>
            <b/>
            <sz val="9"/>
            <rFont val="Tahoma"/>
            <family val="2"/>
          </rPr>
          <t>Camilo Fernando Dussan Vargas:</t>
        </r>
        <r>
          <rPr>
            <sz val="9"/>
            <rFont val="Tahoma"/>
            <family val="2"/>
          </rPr>
          <t xml:space="preserve">
SUMA DE LA APROPIACION PRESUPUESTAL VIGENTE DE LOS PROYECTOS DE INVERSIÓN CAPACIDADES EMPRESARIALES Y ALIANZAS PRODUCTIVAS</t>
        </r>
      </text>
    </comment>
    <comment ref="M169" authorId="1">
      <text>
        <r>
          <rPr>
            <b/>
            <sz val="9"/>
            <rFont val="Tahoma"/>
            <family val="2"/>
          </rPr>
          <t>Camilo Fernando Dussan Vargas:</t>
        </r>
        <r>
          <rPr>
            <sz val="9"/>
            <rFont val="Tahoma"/>
            <family val="2"/>
          </rPr>
          <t xml:space="preserve">
SUMA DE LA APROPIACION PRESUPUESTAL VIGENTE DE LOS PROYECTOS DE INVERSIÓN CAPACIDADES EMPRESARIALES Y ALIANZAS PRODUCTIVAS</t>
        </r>
      </text>
    </comment>
    <comment ref="M168" authorId="1">
      <text>
        <r>
          <rPr>
            <b/>
            <sz val="9"/>
            <rFont val="Tahoma"/>
            <family val="2"/>
          </rPr>
          <t>Camilo Fernando Dussan Vargas:</t>
        </r>
        <r>
          <rPr>
            <sz val="9"/>
            <rFont val="Tahoma"/>
            <family val="2"/>
          </rPr>
          <t xml:space="preserve">
SUMA DE LA APROPIACION PRESUPUESTAL VIGENTE DE LOS PROYECTOS DE INVERSIÓN CAPACIDADES EMPRESARIALES Y ALIANZAS PRODUCTIVAS</t>
        </r>
      </text>
    </comment>
    <comment ref="M167" authorId="1">
      <text>
        <r>
          <rPr>
            <b/>
            <sz val="9"/>
            <rFont val="Tahoma"/>
            <family val="2"/>
          </rPr>
          <t>Camilo Fernando Dussan Vargas:</t>
        </r>
        <r>
          <rPr>
            <sz val="9"/>
            <rFont val="Tahoma"/>
            <family val="2"/>
          </rPr>
          <t xml:space="preserve">
SUMA DE LA APROPIACION PRESUPUESTAL VIGENTE DE LOS PROYECTOS DE INVERSIÓN CAPACIDADES EMPRESARIALES Y ALIANZAS PRODUCTIVAS</t>
        </r>
      </text>
    </comment>
    <comment ref="M202" authorId="1">
      <text>
        <r>
          <rPr>
            <b/>
            <sz val="9"/>
            <rFont val="Tahoma"/>
            <family val="2"/>
          </rPr>
          <t>Camilo Fernando Dussan Vargas:</t>
        </r>
        <r>
          <rPr>
            <sz val="9"/>
            <rFont val="Tahoma"/>
            <family val="2"/>
          </rPr>
          <t xml:space="preserve">
SUMA DE LA APROPIACION PRESUPUESTAL VIGENTE DE LOS PROYECTOS DE INVERSIÓN CAPACIDADES EMPRESARIALES Y ALIANZAS PRODUCTIVAS</t>
        </r>
      </text>
    </comment>
    <comment ref="M203" authorId="1">
      <text>
        <r>
          <rPr>
            <b/>
            <sz val="9"/>
            <rFont val="Tahoma"/>
            <family val="2"/>
          </rPr>
          <t>Camilo Fernando Dussan Vargas:</t>
        </r>
        <r>
          <rPr>
            <sz val="9"/>
            <rFont val="Tahoma"/>
            <family val="2"/>
          </rPr>
          <t xml:space="preserve">
SUMA DE LA APROPIACION PRESUPUESTAL VIGENTE DE LOS PROYECTOS DE INVERSIÓN CAPACIDADES EMPRESARIALES Y ALIANZAS PRODUCTIVAS</t>
        </r>
      </text>
    </comment>
    <comment ref="M204" authorId="1">
      <text>
        <r>
          <rPr>
            <b/>
            <sz val="9"/>
            <rFont val="Tahoma"/>
            <family val="2"/>
          </rPr>
          <t>Camilo Fernando Dussan Vargas:</t>
        </r>
        <r>
          <rPr>
            <sz val="9"/>
            <rFont val="Tahoma"/>
            <family val="2"/>
          </rPr>
          <t xml:space="preserve">
SUMA DE LA APROPIACION PRESUPUESTAL VIGENTE DE LOS PROYECTOS DE INVERSIÓN CAPACIDADES EMPRESARIALES Y ALIANZAS PRODUCTIVAS</t>
        </r>
      </text>
    </comment>
    <comment ref="M205" authorId="1">
      <text>
        <r>
          <rPr>
            <b/>
            <sz val="9"/>
            <rFont val="Tahoma"/>
            <family val="2"/>
          </rPr>
          <t>Camilo Fernando Dussan Vargas:</t>
        </r>
        <r>
          <rPr>
            <sz val="9"/>
            <rFont val="Tahoma"/>
            <family val="2"/>
          </rPr>
          <t xml:space="preserve">
SUMA DE LA APROPIACION PRESUPUESTAL VIGENTE DE LOS PROYECTOS DE INVERSIÓN CAPACIDADES EMPRESARIALES Y ALIANZAS PRODUCTIVAS</t>
        </r>
      </text>
    </comment>
    <comment ref="M206" authorId="1">
      <text>
        <r>
          <rPr>
            <b/>
            <sz val="9"/>
            <rFont val="Tahoma"/>
            <family val="2"/>
          </rPr>
          <t>Camilo Fernando Dussan Vargas:</t>
        </r>
        <r>
          <rPr>
            <sz val="9"/>
            <rFont val="Tahoma"/>
            <family val="2"/>
          </rPr>
          <t xml:space="preserve">
SUMA DE LA APROPIACION PRESUPUESTAL VIGENTE DE LOS PROYECTOS DE INVERSIÓN CAPACIDADES EMPRESARIALES Y ALIANZAS PRODUCTIVAS</t>
        </r>
      </text>
    </comment>
    <comment ref="M207" authorId="1">
      <text>
        <r>
          <rPr>
            <b/>
            <sz val="9"/>
            <rFont val="Tahoma"/>
            <family val="2"/>
          </rPr>
          <t>Camilo Fernando Dussan Vargas:</t>
        </r>
        <r>
          <rPr>
            <sz val="9"/>
            <rFont val="Tahoma"/>
            <family val="2"/>
          </rPr>
          <t xml:space="preserve">
SUMA DE LA APROPIACION PRESUPUESTAL VIGENTE DE LOS PROYECTOS DE INVERSIÓN CAPACIDADES EMPRESARIALES Y ALIANZAS PRODUCTIVAS</t>
        </r>
      </text>
    </comment>
    <comment ref="M208" authorId="1">
      <text>
        <r>
          <rPr>
            <b/>
            <sz val="9"/>
            <rFont val="Tahoma"/>
            <family val="2"/>
          </rPr>
          <t>Camilo Fernando Dussan Vargas:</t>
        </r>
        <r>
          <rPr>
            <sz val="9"/>
            <rFont val="Tahoma"/>
            <family val="2"/>
          </rPr>
          <t xml:space="preserve">
SUMA DE LA APROPIACION PRESUPUESTAL VIGENTE DE LOS PROYECTOS DE INVERSIÓN CAPACIDADES EMPRESARIALES Y ALIANZAS PRODUCTIVAS</t>
        </r>
      </text>
    </comment>
    <comment ref="M144" authorId="1">
      <text>
        <r>
          <rPr>
            <b/>
            <sz val="9"/>
            <rFont val="Tahoma"/>
            <family val="2"/>
          </rPr>
          <t>Camilo Fernando Dussan Vargas:</t>
        </r>
        <r>
          <rPr>
            <sz val="9"/>
            <rFont val="Tahoma"/>
            <family val="2"/>
          </rPr>
          <t xml:space="preserve">
APROPIACIÓN PRESUPUESTAL VIGENTE PROYECTO DE INVERSIÓN CONSTRUCCIÓN POLITICAS GENERACIÓN DE INGRESOS</t>
        </r>
      </text>
    </comment>
    <comment ref="R144" authorId="2">
      <text>
        <r>
          <rPr>
            <b/>
            <sz val="9"/>
            <rFont val="Tahoma"/>
            <family val="2"/>
          </rPr>
          <t>Andres Felipe Rodriguez Verdugo:</t>
        </r>
        <r>
          <rPr>
            <sz val="9"/>
            <rFont val="Tahoma"/>
            <family val="2"/>
          </rPr>
          <t xml:space="preserve">
La coordinación de espacios es más gestión. </t>
        </r>
      </text>
    </comment>
    <comment ref="L148" authorId="3">
      <text>
        <r>
          <rPr>
            <b/>
            <sz val="9"/>
            <rFont val="Tahoma"/>
            <family val="2"/>
          </rPr>
          <t>Maria Stella Albornoz Miranda:</t>
        </r>
        <r>
          <rPr>
            <sz val="9"/>
            <rFont val="Tahoma"/>
            <family val="2"/>
          </rPr>
          <t xml:space="preserve">
Si lo que se pretende es un documento de plan Nacional de riego, es necesario que se incluya en el, como mínimo lo que aparece en el conpes de adecuación de tierras, relacionado con sistema de información de adecuación de tierras, y rehabilitación de distritos y las actividades propias de la ADR que tienen que ver con administración, operación y conservación de los distritos de propiedad de la ADR, adicionalmente, se debe prever la atención a otros distritos.
Igualmente hay que incluir en dicho plan lo que la administración este planeando para los tres distritos en construcción. Igualmente se debe contemplar la atención a distritos de pequeña escala que no esten en lo indicado anteriormente. </t>
        </r>
      </text>
    </comment>
    <comment ref="M148" authorId="3">
      <text>
        <r>
          <rPr>
            <b/>
            <sz val="9"/>
            <rFont val="Tahoma"/>
            <family val="2"/>
          </rPr>
          <t>Maria Stella Albornoz Miranda:</t>
        </r>
        <r>
          <rPr>
            <sz val="9"/>
            <rFont val="Tahoma"/>
            <family val="2"/>
          </rPr>
          <t xml:space="preserve">
No me parece conveniente desde ningún punto de vista hacer el Plan unicamnete con los nuevos distritos priorizados con la metodología multicritero, por cuanto se estarían subestimando, tanto las actividades a realizar como los requerimientos de recursos.  </t>
        </r>
      </text>
    </comment>
    <comment ref="N79" authorId="2">
      <text>
        <r>
          <rPr>
            <b/>
            <sz val="9"/>
            <rFont val="Tahoma"/>
            <family val="2"/>
          </rPr>
          <t>Andres Felipe Rodriguez Verdugo:</t>
        </r>
        <r>
          <rPr>
            <sz val="9"/>
            <rFont val="Tahoma"/>
            <family val="2"/>
          </rPr>
          <t xml:space="preserve">
Por favor considerar el escalonamiento en las fechas de cada </t>
        </r>
      </text>
    </comment>
    <comment ref="Q79" authorId="2">
      <text>
        <r>
          <rPr>
            <b/>
            <sz val="9"/>
            <rFont val="Tahoma"/>
            <family val="2"/>
          </rPr>
          <t>Andres Felipe Rodriguez Verdugo:</t>
        </r>
        <r>
          <rPr>
            <sz val="9"/>
            <rFont val="Tahoma"/>
            <family val="2"/>
          </rPr>
          <t xml:space="preserve">
Misma pregunta. </t>
        </r>
      </text>
    </comment>
    <comment ref="Q80" authorId="2">
      <text>
        <r>
          <rPr>
            <b/>
            <sz val="9"/>
            <rFont val="Tahoma"/>
            <family val="2"/>
          </rPr>
          <t>Andres Felipe Rodriguez Verdugo:</t>
        </r>
        <r>
          <rPr>
            <sz val="9"/>
            <rFont val="Tahoma"/>
            <family val="2"/>
          </rPr>
          <t xml:space="preserve">
Misma pregunta. </t>
        </r>
      </text>
    </comment>
    <comment ref="N81" authorId="2">
      <text>
        <r>
          <rPr>
            <b/>
            <sz val="9"/>
            <rFont val="Tahoma"/>
            <family val="2"/>
          </rPr>
          <t>Andres Felipe Rodriguez Verdugo:</t>
        </r>
        <r>
          <rPr>
            <sz val="9"/>
            <rFont val="Tahoma"/>
            <family val="2"/>
          </rPr>
          <t xml:space="preserve">
Por favor considerar el escalonamiento en las fechas de cada </t>
        </r>
      </text>
    </comment>
    <comment ref="R88" authorId="2">
      <text>
        <r>
          <rPr>
            <b/>
            <sz val="9"/>
            <rFont val="Tahoma"/>
            <family val="2"/>
          </rPr>
          <t>Andres Felipe Rodriguez Verdugo:</t>
        </r>
        <r>
          <rPr>
            <sz val="9"/>
            <rFont val="Tahoma"/>
            <family val="2"/>
          </rPr>
          <t xml:space="preserve">
La coordinación de espacios es más gestión. </t>
        </r>
      </text>
    </comment>
    <comment ref="K91" authorId="3">
      <text>
        <r>
          <rPr>
            <b/>
            <sz val="9"/>
            <rFont val="Tahoma"/>
            <family val="2"/>
          </rPr>
          <t>Maria Stella Albornoz Miranda:</t>
        </r>
        <r>
          <rPr>
            <sz val="9"/>
            <rFont val="Tahoma"/>
            <family val="2"/>
          </rPr>
          <t xml:space="preserve">
Las notas a esta línea del plan se deben a que solo hace referencia en el numeral 2 a los proyectos nuevos que se pretende ejecutar.</t>
        </r>
      </text>
    </comment>
    <comment ref="L92" authorId="3">
      <text>
        <r>
          <rPr>
            <b/>
            <sz val="9"/>
            <rFont val="Tahoma"/>
            <family val="2"/>
          </rPr>
          <t>Maria Stella Albornoz Miranda:</t>
        </r>
        <r>
          <rPr>
            <sz val="9"/>
            <rFont val="Tahoma"/>
            <family val="2"/>
          </rPr>
          <t xml:space="preserve">
Si lo que se pretende es un documento de plan Nacional de riego, es necesario que se incluya en el, como mínimo lo que aparece en el conpes de adecuación de tierras, relacionado con sistema de información de adecuación de tierras, y rehabilitación de distritos y las actividades propias de la ADR que tienen que ver con administración, operación y conservación de los distritos de propiedad de la ADR, adicionalmente, se debe prever la atención a otros distritos.
Igualmente hay que incluir en dicho plan lo que la administración este planeando para los tres distritos en construcción. Igualmente se debe contemplar la atención a distritos de pequeña escala que no esten en lo indicado anteriormente. </t>
        </r>
      </text>
    </comment>
    <comment ref="N95" authorId="2">
      <text>
        <r>
          <rPr>
            <b/>
            <sz val="9"/>
            <rFont val="Tahoma"/>
            <family val="2"/>
          </rPr>
          <t>Andres Felipe Rodriguez Verdugo:</t>
        </r>
        <r>
          <rPr>
            <sz val="9"/>
            <rFont val="Tahoma"/>
            <family val="2"/>
          </rPr>
          <t xml:space="preserve">
Por favor considerar el escalonamiento en las fechas de cada </t>
        </r>
      </text>
    </comment>
    <comment ref="M197" authorId="1">
      <text>
        <r>
          <rPr>
            <b/>
            <sz val="9"/>
            <rFont val="Tahoma"/>
            <family val="2"/>
          </rPr>
          <t>Camilo Fernando Dussan Vargas:</t>
        </r>
        <r>
          <rPr>
            <sz val="9"/>
            <rFont val="Tahoma"/>
            <family val="2"/>
          </rPr>
          <t xml:space="preserve">
SUMA DE LA APROPIACION PRESUPUESTAL VIGENTE DE LOS PROYECTOS DE INVERSIÓN CAPACIDADES EMPRESARIALES Y ALIANZAS PRODUCTIVAS</t>
        </r>
      </text>
    </comment>
    <comment ref="N137" authorId="2">
      <text>
        <r>
          <rPr>
            <b/>
            <sz val="9"/>
            <rFont val="Tahoma"/>
            <family val="2"/>
          </rPr>
          <t>Andres Felipe Rodriguez Verdugo:</t>
        </r>
        <r>
          <rPr>
            <sz val="9"/>
            <rFont val="Tahoma"/>
            <family val="2"/>
          </rPr>
          <t xml:space="preserve">
Por favor considerar el escalonamiento en las fechas de cada </t>
        </r>
      </text>
    </comment>
    <comment ref="M137" authorId="1">
      <text>
        <r>
          <rPr>
            <b/>
            <sz val="9"/>
            <rFont val="Tahoma"/>
            <family val="2"/>
          </rPr>
          <t>Camilo Fernando Dussan Vargas:</t>
        </r>
        <r>
          <rPr>
            <sz val="9"/>
            <rFont val="Tahoma"/>
            <family val="2"/>
          </rPr>
          <t xml:space="preserve">
SUMA DE LA APROPIACION PRESUPUESTAL VIGENTE DE LOS PROYECTOS DE INVERSIÓN CAPACIDADES EMPRESARIALES Y ALIANZAS PRODUCTIVAS</t>
        </r>
      </text>
    </comment>
    <comment ref="L137" authorId="2">
      <text>
        <r>
          <rPr>
            <b/>
            <sz val="9"/>
            <rFont val="Tahoma"/>
            <family val="2"/>
          </rPr>
          <t>Andres Felipe Rodriguez Verdugo:</t>
        </r>
        <r>
          <rPr>
            <sz val="9"/>
            <rFont val="Tahoma"/>
            <family val="2"/>
          </rPr>
          <t xml:space="preserve">
Se dio una fila a cada actividad para aclarar su contribución a la elaboración del producto. Desde el VM se considera que la expedición es un trámite administrativo, podríamos incluir otra actividad relacionada o previa que agregue valor al producto</t>
        </r>
      </text>
    </comment>
    <comment ref="M190" authorId="1">
      <text>
        <r>
          <rPr>
            <b/>
            <sz val="9"/>
            <rFont val="Tahoma"/>
            <family val="2"/>
          </rPr>
          <t>Camilo Fernando Dussan Vargas:</t>
        </r>
        <r>
          <rPr>
            <sz val="9"/>
            <rFont val="Tahoma"/>
            <family val="2"/>
          </rPr>
          <t xml:space="preserve">
SUMA DE LA APROPIACION PRESUPUESTAL VIGENTE DE LOS PROYECTOS DE INVERSIÓN CAPACIDADES EMPRESARIALES Y ALIANZAS PRODUCTIVAS</t>
        </r>
      </text>
    </comment>
    <comment ref="M248" authorId="1">
      <text>
        <r>
          <rPr>
            <b/>
            <sz val="9"/>
            <rFont val="Tahoma"/>
            <family val="2"/>
          </rPr>
          <t>Camilo Fernando Dussan Vargas:</t>
        </r>
        <r>
          <rPr>
            <sz val="9"/>
            <rFont val="Tahoma"/>
            <family val="2"/>
          </rPr>
          <t xml:space="preserve">
SUMA DE LA APROPIACION PRESUPUESTAL VIGENTE DE LOS PROYECTOS DE INVERSIÓN CAPACIDADES EMPRESARIALES Y ALIANZAS PRODUCTIVAS</t>
        </r>
      </text>
    </comment>
    <comment ref="M249" authorId="1">
      <text>
        <r>
          <rPr>
            <b/>
            <sz val="9"/>
            <rFont val="Tahoma"/>
            <family val="2"/>
          </rPr>
          <t>Camilo Fernando Dussan Vargas:</t>
        </r>
        <r>
          <rPr>
            <sz val="9"/>
            <rFont val="Tahoma"/>
            <family val="2"/>
          </rPr>
          <t xml:space="preserve">
SUMA DE LA APROPIACION PRESUPUESTAL VIGENTE DE LOS PROYECTOS DE INVERSIÓN CAPACIDADES EMPRESARIALES Y ALIANZAS PRODUCTIVAS</t>
        </r>
      </text>
    </comment>
    <comment ref="M250" authorId="1">
      <text>
        <r>
          <rPr>
            <b/>
            <sz val="9"/>
            <rFont val="Tahoma"/>
            <family val="2"/>
          </rPr>
          <t>Camilo Fernando Dussan Vargas:</t>
        </r>
        <r>
          <rPr>
            <sz val="9"/>
            <rFont val="Tahoma"/>
            <family val="2"/>
          </rPr>
          <t xml:space="preserve">
SUMA DE LA APROPIACION PRESUPUESTAL VIGENTE DE LOS PROYECTOS DE INVERSIÓN CAPACIDADES EMPRESARIALES Y ALIANZAS PRODUCTIVAS</t>
        </r>
      </text>
    </comment>
    <comment ref="M251" authorId="1">
      <text>
        <r>
          <rPr>
            <b/>
            <sz val="9"/>
            <rFont val="Tahoma"/>
            <family val="2"/>
          </rPr>
          <t>Camilo Fernando Dussan Vargas:</t>
        </r>
        <r>
          <rPr>
            <sz val="9"/>
            <rFont val="Tahoma"/>
            <family val="2"/>
          </rPr>
          <t xml:space="preserve">
SUMA DE LA APROPIACION PRESUPUESTAL VIGENTE DE LOS PROYECTOS DE INVERSIÓN CAPACIDADES EMPRESARIALES Y ALIANZAS PRODUCTIVAS</t>
        </r>
      </text>
    </comment>
    <comment ref="M233" authorId="1">
      <text>
        <r>
          <rPr>
            <b/>
            <sz val="9"/>
            <rFont val="Tahoma"/>
            <family val="2"/>
          </rPr>
          <t>Camilo Fernando Dussan Vargas:</t>
        </r>
        <r>
          <rPr>
            <sz val="9"/>
            <rFont val="Tahoma"/>
            <family val="2"/>
          </rPr>
          <t xml:space="preserve">
SUMA DE LA APROPIACION PRESUPUESTAL VIGENTE DE LOS PROYECTOS DE INVERSIÓN CAPACIDADES EMPRESARIALES Y ALIANZAS PRODUCTIVAS</t>
        </r>
      </text>
    </comment>
    <comment ref="M234" authorId="1">
      <text>
        <r>
          <rPr>
            <b/>
            <sz val="9"/>
            <rFont val="Tahoma"/>
            <family val="2"/>
          </rPr>
          <t>Camilo Fernando Dussan Vargas:</t>
        </r>
        <r>
          <rPr>
            <sz val="9"/>
            <rFont val="Tahoma"/>
            <family val="2"/>
          </rPr>
          <t xml:space="preserve">
SUMA DE LA APROPIACION PRESUPUESTAL VIGENTE DE LOS PROYECTOS DE INVERSIÓN CAPACIDADES EMPRESARIALES Y ALIANZAS PRODUCTIVAS</t>
        </r>
      </text>
    </comment>
    <comment ref="M235" authorId="1">
      <text>
        <r>
          <rPr>
            <b/>
            <sz val="9"/>
            <rFont val="Tahoma"/>
            <family val="2"/>
          </rPr>
          <t>Camilo Fernando Dussan Vargas:</t>
        </r>
        <r>
          <rPr>
            <sz val="9"/>
            <rFont val="Tahoma"/>
            <family val="2"/>
          </rPr>
          <t xml:space="preserve">
SUMA DE LA APROPIACION PRESUPUESTAL VIGENTE DE LOS PROYECTOS DE INVERSIÓN CAPACIDADES EMPRESARIALES Y ALIANZAS PRODUCTIVAS</t>
        </r>
      </text>
    </comment>
  </commentList>
</comments>
</file>

<file path=xl/sharedStrings.xml><?xml version="1.0" encoding="utf-8"?>
<sst xmlns="http://schemas.openxmlformats.org/spreadsheetml/2006/main" count="3498" uniqueCount="1277">
  <si>
    <t>Dirección de Vigilancia y Control</t>
  </si>
  <si>
    <t>Oficina Asesora de Prensa</t>
  </si>
  <si>
    <t>Oficina Asesora Jurídica</t>
  </si>
  <si>
    <t>Oficina de Control Interno</t>
  </si>
  <si>
    <t>Secretaria General</t>
  </si>
  <si>
    <t>Subdirección Financiera</t>
  </si>
  <si>
    <t>Direccion de Conectividad</t>
  </si>
  <si>
    <t>Direccion de Políticas y Desarrollo de Tecnologías de la Información</t>
  </si>
  <si>
    <t>I+D+I</t>
  </si>
  <si>
    <t>Apps</t>
  </si>
  <si>
    <t>OAPES</t>
  </si>
  <si>
    <t>Oficina de TI</t>
  </si>
  <si>
    <t>DIC - Subdireccion de Radiodifusión Sonora</t>
  </si>
  <si>
    <t>DIC - Subdirección para la Industria de Comunicaciones</t>
  </si>
  <si>
    <t>DIC -Subdirección de Asuntos Postales</t>
  </si>
  <si>
    <t>Oficina internacional</t>
  </si>
  <si>
    <t xml:space="preserve">Secretaría general- Oficina para la Gestión de Ingresos del Fondo TIC </t>
  </si>
  <si>
    <t>SUBDIRECION ADMINISTRATIVA Y DE GESTION HUMANA</t>
  </si>
  <si>
    <t xml:space="preserve">CONTROL INTERNO DISCIPLINARIO </t>
  </si>
  <si>
    <t>Dirección de Apropiación de TC</t>
  </si>
  <si>
    <t>Proceso Gestion de Compras y Contratación</t>
  </si>
  <si>
    <t>Etiquetas de fila</t>
  </si>
  <si>
    <t>Total general</t>
  </si>
  <si>
    <t>Cuenta de Area</t>
  </si>
  <si>
    <t>DEATI</t>
  </si>
  <si>
    <t>Subdireccion de Vigilancia y Control de Comunicaciones</t>
  </si>
  <si>
    <t>Subdireccion de Vigilancia y Control de Radiodifusión Sonora</t>
  </si>
  <si>
    <t>Subdireccion de Vigilancia y Control de Servicios Postales</t>
  </si>
  <si>
    <t>GEL</t>
  </si>
  <si>
    <t>Dirección de Promoción de TIC</t>
  </si>
  <si>
    <t>Direccionamiento Estratégico Institucional</t>
  </si>
  <si>
    <t>Administración del Sistema Integrado de Gestión</t>
  </si>
  <si>
    <t>Gestión de Comunicaciones y Prensa</t>
  </si>
  <si>
    <t>Gobernabilidad de TICs</t>
  </si>
  <si>
    <t>Gestión de Información y del Conocimiento</t>
  </si>
  <si>
    <t>Control Interno a la Gestión</t>
  </si>
  <si>
    <t>Control Interno Disciplinario</t>
  </si>
  <si>
    <t>Gestión de Ordenamiento Social de la Propiedad Rural y Uso Productivo del Suelo</t>
  </si>
  <si>
    <t>Capacidades Productivas y Generación de Ingresos</t>
  </si>
  <si>
    <t>Gestión de Bienes Públicos Rurales</t>
  </si>
  <si>
    <t>Gestión de Financiamiento y Riesgos Agropecuarios</t>
  </si>
  <si>
    <t>Gestión de Cadenas Pecuarias, Pesqueras y Acuícolas</t>
  </si>
  <si>
    <t>Atención y Servicio al Ciudadano</t>
  </si>
  <si>
    <t>Gestión de Apoyo Logístico e Infraestructura</t>
  </si>
  <si>
    <t>Gestión de Servicios TICs</t>
  </si>
  <si>
    <t>Gestión del Talento Humano</t>
  </si>
  <si>
    <t>Gestión Financiera</t>
  </si>
  <si>
    <t>Gestión Jurídica</t>
  </si>
  <si>
    <t>Planeación</t>
  </si>
  <si>
    <t>Alcance Vigencia</t>
  </si>
  <si>
    <t>Actividades Vigencia</t>
  </si>
  <si>
    <t>1.  Nombre del área misional:</t>
  </si>
  <si>
    <t xml:space="preserve">2.  Fecha de elaboración/actualización: </t>
  </si>
  <si>
    <t>VERSIÓN: 1</t>
  </si>
  <si>
    <t>Gestión Cadenas Agrícolas y Forestales</t>
  </si>
  <si>
    <t>Gestión de Innovación, Desarrollo Tecnológico y Protección Sanitaria</t>
  </si>
  <si>
    <t>Gestión Para la Contratación</t>
  </si>
  <si>
    <t>Gestión Entidades Liquidadas</t>
  </si>
  <si>
    <t xml:space="preserve">Seguimiento Ejecución </t>
  </si>
  <si>
    <t>Grupo de Desarrollo y Modernización de Mercados</t>
  </si>
  <si>
    <t>Dirección de Bienes Públicos Rurales</t>
  </si>
  <si>
    <t>Dirección de  Capacidades Productivas y Generación de Ingresos</t>
  </si>
  <si>
    <t>Grupo Sistema Integrado de Gestión</t>
  </si>
  <si>
    <t>Oficina Asesora de TICs</t>
  </si>
  <si>
    <t>Grupo de Información y del Conocimiento</t>
  </si>
  <si>
    <t>Oficina Asesora de Comunicaciones y Prensa</t>
  </si>
  <si>
    <t>Grupo de Contratación</t>
  </si>
  <si>
    <t>Grupo de Atención y Servicio al Ciudadano</t>
  </si>
  <si>
    <t>Grupo de Entidades Liquidadas</t>
  </si>
  <si>
    <t>Grupo del Talento Humano</t>
  </si>
  <si>
    <t>Grupo Apoyo Logístico e Infraestructura</t>
  </si>
  <si>
    <t>Oficina Asesora de Control Interno</t>
  </si>
  <si>
    <t>Grupo de Control Interno Disciplinario</t>
  </si>
  <si>
    <t>Oficina Asesora de Planeación y Prospectiva</t>
  </si>
  <si>
    <t>Subdirección Administrativa</t>
  </si>
  <si>
    <t>FECHA EDICIÓN</t>
  </si>
  <si>
    <t>1.  Producto</t>
  </si>
  <si>
    <t>2.  Gestión</t>
  </si>
  <si>
    <t>Paro Agrario</t>
  </si>
  <si>
    <t>Cumbre Agraria</t>
  </si>
  <si>
    <t>Compromiso Presidencia</t>
  </si>
  <si>
    <t>Compromiso Ministro</t>
  </si>
  <si>
    <t>Documento CONPES</t>
  </si>
  <si>
    <t>Contrato Plan</t>
  </si>
  <si>
    <t>Otro</t>
  </si>
  <si>
    <t>No aplica</t>
  </si>
  <si>
    <t>4.  Objetivo Plan Nacional de Desarrollo</t>
  </si>
  <si>
    <t>5.   Plan Estrategico Institucional</t>
  </si>
  <si>
    <t>7.   Programa</t>
  </si>
  <si>
    <t>8.   Nombre del Proyecto</t>
  </si>
  <si>
    <t>9.   Objetivo Especifico Proyecto de Inversión / Función Área Misional</t>
  </si>
  <si>
    <t>10.  Proceso Sistema de Gestión de Calidad</t>
  </si>
  <si>
    <t xml:space="preserve">11.  Producto </t>
  </si>
  <si>
    <t>12.  Unidad de medida</t>
  </si>
  <si>
    <t>Incrementar la producción de alimentos mediante el uso eficiente del suelo, para generar una provisión estable y suficiente de alimentos que permitan cubrir las necesidades nutricionales de la población colombiana.</t>
  </si>
  <si>
    <t>Mejorar la capacidad de los hogares para acceder de forma física y económicamente estable a alimentos, con herramientas y mecanismos para la producción o adquisición de alimentos, el acceso al mercado y la generación de ingresos.</t>
  </si>
  <si>
    <t xml:space="preserve">Lograr una alimentación adecuada y mejorar el estado nutricional de la población, con especial énfasis en La Guajira, Chocó y las zonas dispersas. </t>
  </si>
  <si>
    <t xml:space="preserve">Establecer un mecanismo de articulación y gobernanza multinivel en torno a la SAN. </t>
  </si>
  <si>
    <t>Mejorar las condiciones físicas y sociales de viviendas, entornos y asentamientos humanos de desarrollo incompleto.</t>
  </si>
  <si>
    <t xml:space="preserve">Profundizar el acceso a soluciones de vivienda digna y facilitar el financiamiento formal a los hogares de menores ingresos. </t>
  </si>
  <si>
    <t xml:space="preserve">Desarrollo productivo, adopción tecnológica e innovación empresarial del sector de la construcción. </t>
  </si>
  <si>
    <t>Formación para el talento humano al servicio de las personas y el sector productivo.</t>
  </si>
  <si>
    <t xml:space="preserve">Emprendimientos sostenibles con integración al sector moderno. </t>
  </si>
  <si>
    <t xml:space="preserve">Garantizar el tránsito de los jóvenes de la educación media a la educación superior, técnica y tecnológica para promover la movilidad social y el cierre de brechas.   </t>
  </si>
  <si>
    <t xml:space="preserve">Estimular la inclusión productiva de los jóvenes para promover la movilidad social. </t>
  </si>
  <si>
    <t xml:space="preserve">Implementar una estrategia dirigida a los jóvenes en donde se desarrollen actividades para fortalecer los proyectos de vida, las habilidades socioemocionales, la innovación y el liderazgo.  </t>
  </si>
  <si>
    <t xml:space="preserve">Nadie se queda atrás: acciones diferenciadas para Chocó y La Guajira. </t>
  </si>
  <si>
    <t xml:space="preserve">Diseño y gestión de datos para la equidad: interoperabilidad de bases de datos y mecanismos alternativos de focalización con Big Data. </t>
  </si>
  <si>
    <t xml:space="preserve">Promover el desarrollo empresarial temprano a través de servicios de apoyo, fortalecer el acceso al financiamiento para el emprendimiento y las Mipymes, y fomentar el acceso de las Mipymes a compras públicas. </t>
  </si>
  <si>
    <t xml:space="preserve">Mejorar la oferta de bienes públicos para la sofisticación del desarrollo productivo: la infraestructura de la calidad como soporte para la sofisticación del desarrollo productivo. </t>
  </si>
  <si>
    <t xml:space="preserve">Proveer servicios de emparejamiento para generar y facilitar procesos de encadenamientos productivos. </t>
  </si>
  <si>
    <t>Fomentar la transferencia y adopción de conocimiento y tecnología orientada a la eficiencia en productos y procesos en las empresas.</t>
  </si>
  <si>
    <t xml:space="preserve">Fortalecer la promoción de la investigación, desarrollo e innovación (I+D+i) empresarial: sostenibilidad y el funcionamiento de las instituciones generadoras de conocimiento. </t>
  </si>
  <si>
    <t xml:space="preserve">Diseñar, fortalecer e implementar instrumentos y mecanismos para promover la I+D+i. </t>
  </si>
  <si>
    <t xml:space="preserve">Consolidar el acceso a mercados internacionales a través de la ampliación de oferta exportable y mercados de destino, y la optimización de los procesos de comercio exterior. </t>
  </si>
  <si>
    <t>Optimizar los procesos de comercio exterior a través del uso de las herramientas de facilitación del comercio.</t>
  </si>
  <si>
    <t xml:space="preserve">Promover la inversión dirigida a lograr una mayor eficiencia productiva en las empresas. </t>
  </si>
  <si>
    <t xml:space="preserve">Incentivar el desarrollo de megaproyectos de inversión de alto impacto. </t>
  </si>
  <si>
    <t xml:space="preserve">Menos regulación y trámites para un ambiente competitivo: un marco institucional coherente para mejorar la regulación del país. </t>
  </si>
  <si>
    <t xml:space="preserve">Un Estado simple para reducir la carga regulatoria y los trámites a las empresas y ciudadanos. </t>
  </si>
  <si>
    <t xml:space="preserve">Mejor regulación para un mayor desarrollo económico y bienestar social. </t>
  </si>
  <si>
    <t xml:space="preserve">Modernizar, tecnificar y consolidar la institucionalidad sectorial y la coordinación y articulación interinstitucional para impulsar la transformación productiva agropecuaria y rural a escala territorial. </t>
  </si>
  <si>
    <t xml:space="preserve">Pacto de Cero Tolerancia a la Corrupción y a la Falta de Transparencia. </t>
  </si>
  <si>
    <t xml:space="preserve">Estado Abierto. </t>
  </si>
  <si>
    <t>Actividades productivas comprometidas con la sostenibilidad y la mitigación del cambio climático.</t>
  </si>
  <si>
    <t>Mejoramiento de la calidad del aire, del agua y del suelo.</t>
  </si>
  <si>
    <t>Financiamiento, instrumentos económicos y mercados para impulsar actividades comprometidas con la sostenibilidad y la mitigación del cambio climático.</t>
  </si>
  <si>
    <t>Decisiones en el territorio basadas en el conocimiento efectivo, actual y futuro del riesgo de desastres para la planeación del desarrollo.</t>
  </si>
  <si>
    <t>Corresponsabilidad territorial y sectorial para la reducción del riesgo de desastres y la adaptación a la variabilidad y al cambio climático.</t>
  </si>
  <si>
    <t>Movilización de recursos y protección financiera ante desastres.</t>
  </si>
  <si>
    <t>Manejo de desastres y reconstrucción adaptada y resiliente.</t>
  </si>
  <si>
    <t>CTeI y desarrollo regional</t>
  </si>
  <si>
    <t>Optimización del marco regulatorio para el desarrollo de actividades de CTI</t>
  </si>
  <si>
    <t>Estímulo a la relación entre universidades y empresas</t>
  </si>
  <si>
    <t>Fortalecimiento de las entidades de enlace para difusión y absorción</t>
  </si>
  <si>
    <t>Aumentar la inversión pública en CTeI nacional y regional</t>
  </si>
  <si>
    <t>Aumentar la inversión privada en CTI con incentivos enfocados en solucionar fallas de mercado</t>
  </si>
  <si>
    <t>Optimizar la inversión en CTI a través del fortalecimiento de capacidades de estructuración de proyectos</t>
  </si>
  <si>
    <t>Evaluar los impactos de las intervenciones para mejorar las decisiones de política</t>
  </si>
  <si>
    <t>Formación y vinculación de capital humano</t>
  </si>
  <si>
    <t>Fomentar la generación de nuevo conocimiento con estándares internacionales.</t>
  </si>
  <si>
    <t>Construir condiciones institucionales para impulsar la innovación pública y remover barreras</t>
  </si>
  <si>
    <t>Crear mecanismos de apoyo y financiación para materializar la innovación.</t>
  </si>
  <si>
    <t>Gestionar el conocimiento y los aprendizajes para crear valor público</t>
  </si>
  <si>
    <t>Impulsar la transformación digital de la administración pública.</t>
  </si>
  <si>
    <t>Desarrollo y gestión del talento para la transformación digital.</t>
  </si>
  <si>
    <t>Transformación digital sectorial.</t>
  </si>
  <si>
    <t>Armonizar el componente de asistencia de la política de víctimas con la política social y el componente de promoción social del sistema de protección social.</t>
  </si>
  <si>
    <t>Estabilizar los territorios rurales para potenciar su desarrollo.</t>
  </si>
  <si>
    <t>Impulsar el desarrollo social y productivo de los territorios afectados por la presencia de cultivos ilícitos vinculados al proceso de sustitución.</t>
  </si>
  <si>
    <t>Seguridad alimentaria y nutricional</t>
  </si>
  <si>
    <t>Inclusión productiva: acceso a oportunidades de trabajo y de emprendimiento</t>
  </si>
  <si>
    <t>Vivienda digna e incluyente, y servicios de agua y saneamiento sostenibles de alta calidad</t>
  </si>
  <si>
    <t>Territorialidad colectiva (atención al rezago, delimitación del territorio, mecanismos de participación y resolución de conflictos territoriales).</t>
  </si>
  <si>
    <t>Ordenar el territorio de manera sustentable.</t>
  </si>
  <si>
    <t>Implementar mecanismos de inclusión productiva para la generación de ingresos y la seguridad económica de las PcD, sus familias y personas cuidadoras.</t>
  </si>
  <si>
    <t>Garantizar la inclusión de las mujeres rurales en los procesos de ordenamiento social y productivo, la extensión agropecuaria y el emprendimiento para la generación de ingresos, que conduzcan a un desarrollo rural equitativo y sostenible.</t>
  </si>
  <si>
    <t>Incorporar el enfoque de género en la estabilización de los territorios.</t>
  </si>
  <si>
    <t>Impulsar la reparación de mujeres víctimas</t>
  </si>
  <si>
    <t>Armonizar la planeación para el desarrollo y la planeación para el ordenamiento territorial:</t>
  </si>
  <si>
    <t>Consolidar el nivel regional de planeación y gestión, incentivando la asociatividad territorial</t>
  </si>
  <si>
    <t>Impulsar la potencialidad económica y la inclusión social regional a través de la especialización productiva y el acceso a bienes y servicios públicos con enfoque diferencial.</t>
  </si>
  <si>
    <t>Promover alianzas regionales para la productividad.</t>
  </si>
  <si>
    <t>Objetivo Sector: Crear las condiciones para que la tenencia de la tierra y el ordenamiento productivo habiliten el desarrollo agropecuario y la inclusión productiva y la seguridad jurídica</t>
  </si>
  <si>
    <t xml:space="preserve">Objetivo Sector: Promover la transformación productiva agropecuaria por medio del ordenamiento de la producción, el desarrollo de clusters y cadenas de valor agroindustriales, que integren la producción industrial con la de pequeños y medianos productores. </t>
  </si>
  <si>
    <t>Objetivo Sector: Fortalecer las capacidades de gestión de riesgos sanitarios, fitosanitarios y de inocuidad de los alimentos, con énfasis en admisibilidad sanitaria y en el aprovechamiento de mercados externos.</t>
  </si>
  <si>
    <t xml:space="preserve">Objetivo Sector: Destinar al menos el 50 % de la inversión sectorial hacia la provisión de bienes y servicios públicos. </t>
  </si>
  <si>
    <t>Objetivo Sector: Incentivar la inversión en el campo a través de la reforma de los instrumentos del Sistema Nacional de Crédito Agropecuario y el manejo de los riesgos de mercado y climáticos</t>
  </si>
  <si>
    <t>6.   Política de Gestión y Desempeño</t>
  </si>
  <si>
    <t xml:space="preserve">Gestión Estratégica de Talento humano
</t>
  </si>
  <si>
    <t xml:space="preserve">Planeación Institucional </t>
  </si>
  <si>
    <t>Gestión presupuestal y eficiencia del gasto público</t>
  </si>
  <si>
    <t>Fortalecimiento organizacional y simplificación de procesos</t>
  </si>
  <si>
    <t xml:space="preserve">Gobierno Digital, antes Gobierno en Línea </t>
  </si>
  <si>
    <t xml:space="preserve">Seguridad Digital </t>
  </si>
  <si>
    <t xml:space="preserve">Defensa Jurídica </t>
  </si>
  <si>
    <t xml:space="preserve">Servicio al Ciudadano </t>
  </si>
  <si>
    <t xml:space="preserve">Participación ciudadana en la gestión pública </t>
  </si>
  <si>
    <t xml:space="preserve">Mejora Normativa </t>
  </si>
  <si>
    <t xml:space="preserve">Seguimiento y evaluación del desempeño institucional </t>
  </si>
  <si>
    <t>Gestión documental</t>
  </si>
  <si>
    <t xml:space="preserve">Transparencia, acceso a la información pública y lucha contra la corrupción </t>
  </si>
  <si>
    <t xml:space="preserve">Racionalización de trámites </t>
  </si>
  <si>
    <t>Gestión del Conocimiento y la Innovación</t>
  </si>
  <si>
    <t xml:space="preserve">Control Interno </t>
  </si>
  <si>
    <t>OBJETIVO</t>
  </si>
  <si>
    <t>Incrementar a nivel nacional y territorial la producción, oferta y abastecimiento de alimentos, en el marco del ordenamiento social rural, el productivo y el agropecuario</t>
  </si>
  <si>
    <t xml:space="preserve">Poner en marcha la producción agrícola por contrato para asegurar demanda de compra </t>
  </si>
  <si>
    <t xml:space="preserve">Mejorar la capacidad de compra de alimentos por parte de los hogares. </t>
  </si>
  <si>
    <t xml:space="preserve">Facilitar la adquisición física de los alimentos por parte de los hogares y fortalecer la infraestructura para la comercialización y la promoción de mercados locales.  </t>
  </si>
  <si>
    <t xml:space="preserve">Asegurar la nutrición balanceada con los micronutrientes esenciales para todos los niños </t>
  </si>
  <si>
    <t xml:space="preserve">Adecuar la oferta con enfoque diferencial étnico, de acuerdo a lo contemplado en el pacto por la equidad de oportunidades para los grupos étnicos. </t>
  </si>
  <si>
    <t xml:space="preserve">Mejorar la focalización y ampliar cobertura de la oferta en los departamentos donde se presentan lo resultados nutricionales más desfavorables, con énfasis en La Guajira, Chocó y zonas dispersas </t>
  </si>
  <si>
    <t xml:space="preserve">Mejorar la articulación territorial entre las entidades del gobierno nacional, con énfasis en La Guajira, Chocó y zonas dispersas  </t>
  </si>
  <si>
    <t xml:space="preserve">Implementar un programa de tienda escolar saludable y regulación de la publicidad, promoción y patrocinio de alimentos a menores de 18 años </t>
  </si>
  <si>
    <t>Programa de Alimentación Escolar, con los requerimientos nutricionales de la población más vulnerable, revisión de minutas diferenciales y el incremento del aporte para primera infancia. Acciones para la reducción del consumo de sodio, azúcar y grasas saturadas.</t>
  </si>
  <si>
    <t xml:space="preserve">Implementar un piloto de articulación de la oferta, especialmente en La Guajira, Chocó y zonas dispersas </t>
  </si>
  <si>
    <t xml:space="preserve">Adecuación y diseño de programas y planes de choque contra el hambre y la desnutrición para la atención a las necesidades de las poblaciones vulnerables </t>
  </si>
  <si>
    <t>Promoción de la práctica de la lactancia materna exclusiva hasta los 6 meses y complementaria hasta los dos años o más.</t>
  </si>
  <si>
    <t xml:space="preserve">Producción y distribución de alimentos de alto valor nutricional como estrategia de complementación alimentaria y nutricional Construcción de la Ruta Nacional de Atención Integral a la Malnutrición (obesidad y desnutrición).  </t>
  </si>
  <si>
    <t>Reestructurar de la CISAN para fortalecer su accionar como espacio de estructura institucional</t>
  </si>
  <si>
    <t xml:space="preserve">Construir el nuevo Plan Nacional de Seguridad Alimentaria y Nutricional  </t>
  </si>
  <si>
    <t xml:space="preserve">Formular una política pública nacional para contrarrestar la perdida y desperdicio de alimentos. </t>
  </si>
  <si>
    <t xml:space="preserve">Crear un mecanismo de agregación de demanda que apalanque las oportunidades de compra de alimentos de programas como el PAE, hospitales públicos, cárceles, militares, entre otros. </t>
  </si>
  <si>
    <t xml:space="preserve">Promover el conocimiento y la apropiación de herramientas técnicas que orientan las políticas públicas en el marco de la alimentación y nutrición de la población colombiana </t>
  </si>
  <si>
    <t>Promover el desarrollo de capacidades locales para gestionar las políticas de SAN</t>
  </si>
  <si>
    <t>Fomentar la participación de la sociedad civil organizada y del sector privado (incluyendo responsabilidad social, alianzas publico privadas, veedurías ciudadanas, entre otras).</t>
  </si>
  <si>
    <t xml:space="preserve">Diseñar un programa de Mejoramiento de Vivienda y Barrios (Casa Digna, Vida Digna) </t>
  </si>
  <si>
    <t xml:space="preserve">Definir lineamientos en materia de asentamientos humanos de desarrollo incompleto y reasentamientos humanos </t>
  </si>
  <si>
    <t xml:space="preserve">Fortalecer el acompañamiento social en los proyectos de Vivienda Gratuita  </t>
  </si>
  <si>
    <t xml:space="preserve">Implementar un programa de arrendamiento social y de ahorro (Semillero de Propietarios). </t>
  </si>
  <si>
    <t xml:space="preserve">Dar continuidad al programa Mi Casa Ya.  </t>
  </si>
  <si>
    <t xml:space="preserve">Facilitar el acceso a financiamiento a hogares de ingresos bajos.  </t>
  </si>
  <si>
    <t>Fomentar el acceso adecuado a vivienda rural.</t>
  </si>
  <si>
    <t xml:space="preserve">Revisar los topes de vivienda urbana y rural para VIP y VIS, así como los SFV asociados a esos valores. </t>
  </si>
  <si>
    <t xml:space="preserve">Fortalecer la mano de obra del sector de la construcción. </t>
  </si>
  <si>
    <t xml:space="preserve">Promover la modernización e innovación de las prácticas gerenciales y los procesos constructivos (impresión 3D, nuevos materiales, diseño asistido) </t>
  </si>
  <si>
    <t xml:space="preserve">Implementar el sistema de información transaccional.   </t>
  </si>
  <si>
    <t xml:space="preserve">Dinamizar la articulación institucional para el diseño e implementación de la política de formación del talento humano. </t>
  </si>
  <si>
    <t xml:space="preserve">Diseñar rutas integrales para la inclusión productiva. </t>
  </si>
  <si>
    <t xml:space="preserve">Programas de microfranquicias que generen encadenamientos inclusivos. </t>
  </si>
  <si>
    <t xml:space="preserve">Simplificación regulatoria y tributaria para el emprendimiento. </t>
  </si>
  <si>
    <t xml:space="preserve">Creación de incentivos para que el sector privado y el sector público participen activamente en la generación de encadenamientos productivos en la economía rural. </t>
  </si>
  <si>
    <t xml:space="preserve">Fortalecer los Planes Integrales de Desarrollo Agropecuario y Rural en cada uno de los departamentos para implementar instrumentos de inclusión productiva de pequeños productores y agricultores familiares, campesinos y comunitarios. </t>
  </si>
  <si>
    <t xml:space="preserve">Promover la creación y fortalecer los esquemas asociativos que tengan una vocación empresarial agropecuaria. </t>
  </si>
  <si>
    <t xml:space="preserve">Fortalecer la rectoría y consolidación institucional para la articulación de las políticas que van desde la infancia a la juventud. </t>
  </si>
  <si>
    <t xml:space="preserve">Gradualidad en la gratuidad en el acceso a educación superior para población vulnerable: garantizar el acceso de los estudiantes pobres y vulnerables a instituciones de Educación Superior Públicas con esquema gradual de gratuidad (matrícula y sostenimiento).  </t>
  </si>
  <si>
    <t xml:space="preserve">Reconocimiento a la excelencia académica: establecer un programa de excelencia académica dirigido a estudiantes de alto mérito académico y en condiciones de vulnerabilidad según puntaje Sisbén que deseen cursar programas en instituciones públicas o privadas acreditadas en alta calidad. </t>
  </si>
  <si>
    <t xml:space="preserve">Escalamiento de Jóvenes en Acción: rediseño y ampliación del programa de transferencias monetarias condicionadas para la educación superior, técnica y tecnológica Jóvenes en Acción. </t>
  </si>
  <si>
    <t xml:space="preserve">Estrategia para articular la educación secundaria y media con educación postmedia en las zonas rurales en función del estímulo al emprendimiento rural. </t>
  </si>
  <si>
    <t xml:space="preserve">Rutas integrales para la inclusión productiva de los jóvenes pobres y vulnerables en zonas urbanas y rurales y estrategia de microfranquicias. </t>
  </si>
  <si>
    <t xml:space="preserve">Estrategia de emprendimientos no agropecuarios enfocados en la población joven de municipios rurales y rurales dispersos. </t>
  </si>
  <si>
    <t xml:space="preserve">Estrategia de los centros Sacúdete para contribuir al cierre de brechas y a la equidad en Colombia mediante el acompañamiento y el acceso a la información y al conocimiento por parte de los jóvenes.   </t>
  </si>
  <si>
    <t xml:space="preserve">Diseñar un módulo de focalización geográfica. </t>
  </si>
  <si>
    <t xml:space="preserve">Diseñar e implementar el Observatorio de Inclusión Social y Productiva de Personas con Discapacidad. </t>
  </si>
  <si>
    <t>Incorporar la provisión de formación, apoyo técnico y financiero, servicios e infraestructura para el apoyo al emprendimiento.</t>
  </si>
  <si>
    <t xml:space="preserve">Desarrollar un programa para consolidar una cultura y generación de capacidades en torno a la inversión en emprendimientos y sus diferentes modalidades. </t>
  </si>
  <si>
    <t xml:space="preserve">Diseñar e implementar una política nacional de emprendimiento. </t>
  </si>
  <si>
    <t xml:space="preserve">Fortalecer la Banca de las Oportunidades para mejorar el acceso al microcrédito de las Mipymes y promover la inclusión financiera. </t>
  </si>
  <si>
    <t xml:space="preserve">Fortalecer instrumentos que facilitan el financiamiento de las operaciones de las Mipymes como el factoring y las garantías y promover la industria Fintech. </t>
  </si>
  <si>
    <t xml:space="preserve">Proponer modificaciones normativas del Sistema de Compra Pública para promover encadenamientos productivos, la industria nacional y el desarrollo de proveedores con énfasis en las Mipymes.  </t>
  </si>
  <si>
    <t xml:space="preserve">La política de digitalización como tecnología habilitante para el desarrollo productivo se desarrolla en el “Pacto por la transformación digital de Colombia”. </t>
  </si>
  <si>
    <t xml:space="preserve">Asegurar que los plazos de los créditos que fomenten la inversión y la modernización del aparato productivo tengan en cuenta los plazos y condiciones de los procesos e inversión productiva.  </t>
  </si>
  <si>
    <t xml:space="preserve">Fomentar el mercado de bonos corporativos como alternativa de financiamiento para el sector productivo. </t>
  </si>
  <si>
    <t xml:space="preserve">Fortalecer el mercado de capitales y promover su expansión y acceso a un mayor número de inversionistas y personas. </t>
  </si>
  <si>
    <t xml:space="preserve">Promover la consolidación de las iniciativas clúster, mediante la generación de condiciones habilitantes y provisión de bienes públicos determinantes para su desarrollo.  </t>
  </si>
  <si>
    <t xml:space="preserve">Diseñar un programa de servicios de emparejamiento entre productores primarios, comercializadores, proveedores y transformadores. </t>
  </si>
  <si>
    <t xml:space="preserve">Diseñar e implementar un programa de Fábricas de Productividad para promover la adopción de tecnología y prácticas gerenciales para el fortalecimiento empresarial. </t>
  </si>
  <si>
    <t xml:space="preserve">Contar con información adecuada sobre la calidad de la gerencia de las empresas colombianas. </t>
  </si>
  <si>
    <t xml:space="preserve">Diseñar e implementar un programa nacional de desarrollo y consolidación de proveedores mediante la vinculación de empresas ancla. </t>
  </si>
  <si>
    <t xml:space="preserve">Fortalecer las capacidades de los Instituciones Generadoras de Conocimiento (IGC) y de otras entidades orientadas a la investigación aplicada para aumentar la productividad de las empresas.  </t>
  </si>
  <si>
    <t xml:space="preserve">Cofinanciar proyectos de I+D+i entre empresas, clústeres, IGC y actores internacionales. </t>
  </si>
  <si>
    <t xml:space="preserve">Formular los lineamientos para la creación de fondos de inversión que usen como colateral la propiedad intelectual de la empresa.  </t>
  </si>
  <si>
    <t>Apoyar la regionalización de instrumentos de Ciencia, Tecnología e Innovación (CTI), por medio de mecanismos de cofinanciación como los váuchers de innovación que generan articulación entre empresas, universidades y proveedores de conocimiento.</t>
  </si>
  <si>
    <t>Realizar un programa para promover y facilitar la comercialización de la propiedad intelectual e industrial</t>
  </si>
  <si>
    <t xml:space="preserve">Realizar ejercicios de inteligencia de mercados para identificar productos y servicios, destinos y empresas con alto potencial exportador.  </t>
  </si>
  <si>
    <t>Diseñar e implementar un plan de diplomacia comercial y sanitaria.</t>
  </si>
  <si>
    <t xml:space="preserve">Realizar talleres regionales para fortalecer la capacidad de los sectores productivos en el aprovechamiento de los acuerdos comerciales, en los programas de promoción de exportaciones y en los esquemas de compras públicas. </t>
  </si>
  <si>
    <t xml:space="preserve">Adelantar programas de productividad para promover las exportaciones de MiPymes que incluyan un componente de asociatividad. </t>
  </si>
  <si>
    <t xml:space="preserve">Fortalecer la capacidad técnica e institucional del ICA e INVIMA para la atención oportuna de los requerimientos a los productos nacionales en los mercados externos.   </t>
  </si>
  <si>
    <t xml:space="preserve">Desarrollar e implementar un sistema informático aduanero que permita realizar las operaciones de comercio exterior en línea.  </t>
  </si>
  <si>
    <t xml:space="preserve">Todas las entidades de control involucradas en el comercio exterior automatizarán los trámites de comercio exterior, mejorando la calidad y confiabilidad de la información. </t>
  </si>
  <si>
    <t xml:space="preserve">Ampliar las funcionalidades de la Ventanilla Única de Comercio Exterior.  </t>
  </si>
  <si>
    <t xml:space="preserve">Diseñar e implementar un sistema integrado de gestión del riesgo previo análisis de factibilidad.  </t>
  </si>
  <si>
    <t xml:space="preserve">Profundizar la habilitación de usuarios como Operador Económico Autorizado (OEA).  </t>
  </si>
  <si>
    <t xml:space="preserve">Masificar el uso de las declaraciones y resoluciones anticipadas de los usuarios de comercio exterior. </t>
  </si>
  <si>
    <t xml:space="preserve">Realizar una medición periódica de los costos y tiempos del comercio exterior. </t>
  </si>
  <si>
    <t xml:space="preserve">Desarrollar una plataforma de información que permita enlazar empresas proveedoras locales con compradores e inversionistas nacionales y extranjeros.  </t>
  </si>
  <si>
    <t xml:space="preserve">Poner en marcha el programa de Regiones de Internacionalización Prioritaria.  </t>
  </si>
  <si>
    <t>Elevar a rango legal la política de Mejora Regulatoria para su efectiva implementación por parte del Gobierno nacional, y designar al DNP como el coordinador de esta política.</t>
  </si>
  <si>
    <t xml:space="preserve">Establecer como política constante del Gobierno nacional el programa "Estado Simple, Colombia Ágil" para que los ministerios y departamentos administrativos fijen un plan anual de simplificación de trámites, normas obsoletas y regulaciones de alto impacto, especialmente, sobre aquellas que afectan las MiPymes, de manera conjunta con los ciudadanos y empresarios. </t>
  </si>
  <si>
    <t>Adoptar nuevas prácticas regulatorias para reducir trámites y normas, tales como Regla 1x1, cláusulas de revisión automática, entre otras</t>
  </si>
  <si>
    <t xml:space="preserve">Solicitar facultades extraordinarias para eliminación de trámites, procedimientos y solicitudes de carácter legal. </t>
  </si>
  <si>
    <t xml:space="preserve">Aplicar metodologías de evaluación ex post de forma periódica a las normas más costosas de las entidades reguladoras de la rama Ejecutiva a nivel nacional para determinar su permanencia, modificación o eliminación. </t>
  </si>
  <si>
    <t xml:space="preserve">Incluir un espacio único de consulta de las normas dentro del “Portal del Estado Colombiano”. </t>
  </si>
  <si>
    <t xml:space="preserve">El Ministerio de Agricultura y Desarrollo Rural (MADR) promoverá la distribución equitativa de la tierra, utilizando como fundamento los procesos de caracterización del territorio. </t>
  </si>
  <si>
    <t xml:space="preserve">El MADR, impulsará el acceso y la distribución de la tierra a través de la adopción de un nuevo marco legal y procedimental que responda a las realidades del territorio y del país.  </t>
  </si>
  <si>
    <t xml:space="preserve">El MADR formulará e implementará una estrategia de ordenamiento productivo de la Frontera Agrícola Nacional.  </t>
  </si>
  <si>
    <t xml:space="preserve">El MADR fortalecerá los procesos de inclusión de las mujeres dentro de los registros creados para los sistemas de información, dotación y formalización de tierras.   </t>
  </si>
  <si>
    <t xml:space="preserve">El MADR, con el apoyo de UPRA y Agrosavia, impulsará el desarrollo de procesos de planificación agropecuaria integrales. </t>
  </si>
  <si>
    <t xml:space="preserve">El MADR, en coordinación con el MinCIT, el Ministerio de Transporte (MinTransporte), el DNP y el Ministerio de Trabajo, desarrollará áreas de transformación productiva agroindustrial.  </t>
  </si>
  <si>
    <t xml:space="preserve">El MADR desarrollará instrumentos para la planificación de bienes y servicios públicos.  </t>
  </si>
  <si>
    <t xml:space="preserve">Se fortalecerán, técnica, científica e institucionalmente a las autoridades sanitarias (ICA, INVIMA y Secretarias Departamentales y Municipales de Salud).  </t>
  </si>
  <si>
    <t xml:space="preserve">El MADR, a través del ICA, y en coordinación con el INVIMA y la Policía Fiscal y Aduanera, fortalecerá la gestión del riesgo sanitario en fronteras para productos agropecuarios y alimentos.  </t>
  </si>
  <si>
    <t xml:space="preserve">El MADR y el MSPS, en coordinación con el MADS, fortalecerán los planes de monitoreo de patógenos y contaminantes químicos en alimentos. </t>
  </si>
  <si>
    <t xml:space="preserve">El MADR en coordinación con MinCIT, desarrollará un plan integral de admisibilidad y diplomacia sanitaria para el aprovechamiento de acuerdos comerciales. </t>
  </si>
  <si>
    <t xml:space="preserve">MinTransporte, en coordinación con el MADR y MinCIT, implementará estrategias para mejorar la calidad y cobertura de la infraestructura asociada a la conectividad vial y a la comercialización en los territorios rurales.  </t>
  </si>
  <si>
    <t xml:space="preserve">El MADR, en coordinación con MinTransporte, fortalecerá la infraestructura productiva del sector pesquero asociada a puertos pesqueros y cuartos fríos, y la conectividad a mercados. </t>
  </si>
  <si>
    <t xml:space="preserve">El Ministerio de Tecnologías de la Información y las Comunicaciones (MinTIC) en coordinación con el MADR diseñará un modelo sostenible para la conectividad digital rural.  </t>
  </si>
  <si>
    <t xml:space="preserve">El MADR implementará el esquema de extensión agropecuaria basado en la ley SNIA (Ley 1876 de 2017).  </t>
  </si>
  <si>
    <t xml:space="preserve">El MADR fortalecerá la prestación del servicio público de adecuación de tierras. </t>
  </si>
  <si>
    <t xml:space="preserve">El MADR, en coordinación con MinCIT y otras entidades competentes, implementará instrumentos y servicios que mejoren las condiciones de comercialización internas y externas. </t>
  </si>
  <si>
    <t xml:space="preserve">El MADR coordinará las estrategias de educación económica y financiera dirigidas a la población rural con énfasis en jóvenes y mujeres. </t>
  </si>
  <si>
    <t xml:space="preserve">El MADR promoverá la inclusión financiera de agricultores familiares y pequeños productores, a través del Fondo Agropecuario de Garantías. También se desarrollarán metodologías financieras y de gestión de riesgo. </t>
  </si>
  <si>
    <t xml:space="preserve">El MADR y Finagro orientarán el Incentivo de Capitalización Rural y la Línea Especial de Crédito hacia la productividad y la agregación de valor. </t>
  </si>
  <si>
    <t xml:space="preserve">El MADR promoverá la integración horizontal y vertical de los diferentes actores de las cadenas de valor agropecuarias a través de instrumentos y derivados financieros. </t>
  </si>
  <si>
    <t xml:space="preserve">El Banco Agrario de Colombia será el principal actor en los territorios rurales para reducir el uso de efectivo. </t>
  </si>
  <si>
    <t xml:space="preserve">El MADR enfocará los instrumentos de financiamiento para promover el desarrollo de prácticas climáticamente inteligentes. </t>
  </si>
  <si>
    <t xml:space="preserve">El MADR implementará la política de Gestión Integral de Riesgos Agropecuarios y el Sistema de Información para la Gestión de Riesgos Agropecuarios. </t>
  </si>
  <si>
    <t xml:space="preserve">El MADR promoverá el mercado de capitales para atraer inversión privada nacional y extranjera. </t>
  </si>
  <si>
    <t xml:space="preserve">El MADR, en coordinación con MinCIT, fortalecerá los encadenamientos productivos no agropecuarios, en particular aquellos que fomenten la economía naranja. </t>
  </si>
  <si>
    <t xml:space="preserve">El MADR fomentará el acceso a herramientas de consolidación de actividades empresariales. </t>
  </si>
  <si>
    <t xml:space="preserve">El MADR adelantará una revisión y ajuste al esquema administrativo y funcional de la institucionalidad sectorial.  </t>
  </si>
  <si>
    <t>El MADR fortalecerá el rol de los Consejos Municipales de Desarrollo Rural y los Consejos Seccionales de Desarrollo Agropecuario como articuladores de la política agropecuaria y de desarrollo rural con las dinámicas territoriales.</t>
  </si>
  <si>
    <t xml:space="preserve">El Gobierno Nacional, en coordinación con el MADR, fortalecerá el rol de la Agencia Nacional de Tierras a través de procesos de formalización de la propiedad rural. </t>
  </si>
  <si>
    <t xml:space="preserve">El MADR pondrá en marcha el Sistema Nacional Unificado de Información Rural y Agropecuaria. </t>
  </si>
  <si>
    <t xml:space="preserve">Se consolidará Agronet como plataforma digital sectorial que interopere con diferentes fuentes de información. </t>
  </si>
  <si>
    <t xml:space="preserve">El Gobierno Nacional en coordinación con el MADR, modificará el objeto del Decreto 2445 de 2013, para que se habilite la estructuración de los Proyectos de Interés Nacional Estratégico para el Sector Agropecuario (PINES). </t>
  </si>
  <si>
    <t xml:space="preserve">Combatir la corrupción con acciones que promuevan las penas adecuadas y contundentes para los corruptos. </t>
  </si>
  <si>
    <t xml:space="preserve">Aportar al conocimiento y comprensión del fenómeno de la corrupción. </t>
  </si>
  <si>
    <t xml:space="preserve">Fortalecer la integridad y cultura de la legalidad y de lo público en el Estado y la sociedad, con estrategias como el impulso de cátedras de ética, participación ciudadana, prevención y lucha contra la corrupción. </t>
  </si>
  <si>
    <t xml:space="preserve">Mejorar la capacidad de promoción y garantía del acceso a la información de carácter público, a través de la interacción constante con la ciudadanía aprovechando los medios de Tecnologías de la Información y las Comunicaciones (TIC). </t>
  </si>
  <si>
    <t xml:space="preserve">El Gobierno Nacional determinará aquellos cargos públicos directivos y de elección popular a los cuales deba extenderse la obligatoriedad de la publicación de la declaración de bienes y rentas </t>
  </si>
  <si>
    <t xml:space="preserve">Reforzamiento de la rendición de cuentas en todos los sectores y niveles de gobierno. </t>
  </si>
  <si>
    <t xml:space="preserve">Promover una participación inclusiva, responsable y constructiva, que fortalezca la democracia en el país. </t>
  </si>
  <si>
    <t xml:space="preserve">Potencializar el relacionamiento colaborativo con la ciudadanía mediante el afianzamiento de la cercanía y el mejoramiento de la oferta de servicios institucionales </t>
  </si>
  <si>
    <t>Producción agropecuaria con prácticas sostenibles.</t>
  </si>
  <si>
    <t>Compromiso sectorial con la mitigación del cambio climático.</t>
  </si>
  <si>
    <t>Escalonamiento y gradualidad: la generación de información se debe realizar considerando las capacidades de las entidades territoriales y bajo los principios de gradualidad, complementariedad y subsidiariedad.</t>
  </si>
  <si>
    <t>Generación de conocimiento: producir insumos sobre contextos de riesgos actuales y futuros.</t>
  </si>
  <si>
    <t>Seguimiento y evaluación para el cambio climático: para implementar acciones adecuadas hacia la gestión climática y realizar su evaluación.</t>
  </si>
  <si>
    <t>Desarrollo territorial con criterios de adaptación y reducción del riesgo de desastres: Para que la gestión del riesgo y del cambio climático se refleje en la formulación de instrumentos y en la implementación de acciones del territorio.</t>
  </si>
  <si>
    <t>Sectores resilientes y adaptados: para reducir las condiciones de riesgo e incrementar la resiliencia climática en beneficio de la competitividad y de menores pérdidas por desastres de los sectores.</t>
  </si>
  <si>
    <t>Respuesta ante situaciones de desastre: garantizar una respuesta oportuna y efectiva ante situaciones de emergencia.</t>
  </si>
  <si>
    <t>Ampliar el ámbito de aplicación de la exención de IVA y aranceles de importación a la compra de equipos robustos usados para investigación científica aplicada.</t>
  </si>
  <si>
    <t>Crear fondos sectoriales para la investigación donde no aplique el principio de anualidad y no afecten el techo presupuestal de Colciencias en cada vigencia.</t>
  </si>
  <si>
    <t>Profundizar la estrategia de pactos por la innovación a través de Colciencias, ayudando a las empresas a guiar y fortalecer sus actividades innovadoras y ofreciendo los incentivos a cada organización según sus capacidades.</t>
  </si>
  <si>
    <t>Digitalización y automatización masiva de trámites</t>
  </si>
  <si>
    <t>Diseño e implementación de Planes de Transformación Digital en entidades públicas nacionales</t>
  </si>
  <si>
    <t>Definición e implementación de la infraestructura de datos para generar valor</t>
  </si>
  <si>
    <t>Masificación de herramientas avanzadas de gestión de información para la solución de problemas sectoriales que afectan directamente a la población.</t>
  </si>
  <si>
    <t>Superación de la vulnerabilidad: se busca fortalecer la política pública de víctimas con el propósito de lograr una mayor eficiencia, eficacia y efectividad.</t>
  </si>
  <si>
    <t>Retornos y reubicaciones: el enfoque será el de transitar de la mirada asistencial y poblacional a la contribución al desarrollo productivo del territorio.</t>
  </si>
  <si>
    <t>Implementación de los Programas de Desarrollo con Enfoque Territorial (PDET)</t>
  </si>
  <si>
    <t>Incorporación de los servicios de salud en el piloto de articulación de oferta social para la niñez indígena en la alta Guajira, en el marco del CONPES 3944 de 2018, que incorpore acceso a agua, servicios de salud y proyectos de seguridad alimentaria, entre otros servicios sociales.</t>
  </si>
  <si>
    <t>Fortalecer los programas diseñados para la generación de ingresos a través de proyectos productivos, el fortalecimiento de la seguridad alimentaria, la gestión ambiental y el uso sostenible de la biodiversidad y la sostenibilidad económica.</t>
  </si>
  <si>
    <t>En lo relacionado con la adecuación de tierras, se fomentará el desarrollo de distritos de riego y de sistemas alternativos para promover el uso del agua para fines agropecuarios</t>
  </si>
  <si>
    <t>Se prestará acompañamiento técnico a los grupos étnicos para que accedan de manera efectiva a activos productivos, asistencia técnica, apoyo a la comercialización y fortalecimiento de esquemas asociativos</t>
  </si>
  <si>
    <t>Se promoverán los encadenamientos comerciales dirigidos a reducir la intermediación (tales como circuitos cortos), estrategias de turismo verde o etnoturismo y comercio de artesanías</t>
  </si>
  <si>
    <t>Profundizar los programas de educación económica y financiera dirigidos a la población rural con énfasis en las comunidades étnicas</t>
  </si>
  <si>
    <t>Se buscará el apoyo de emprendimientos productivos por parte de las Comisiones Regionales de Competitividad tendientes a la generación de valor y articulación a mercados.</t>
  </si>
  <si>
    <t>Se desarrollarán los ajustes a los servicios básicos de atención para la mitigación de barreras que limiten la participación de personas con pertenencia étnica en el mercado laboral.</t>
  </si>
  <si>
    <t>Se implementarán estrategias de fortalecimiento productivo y empresarial de las economías propias de los grupos étnicos.</t>
  </si>
  <si>
    <t>El Ministerio de Vivienda, Ciudad y Territorio (MinVivienda) liderará de la mano con el DPS y el Ministerio de Agricultura y Desarrollo Rural (MinAgricultura), la implementación de la estrategia integral de mejoramiento de vivienda y barrios de manera diferenciada.</t>
  </si>
  <si>
    <t>Se promoverá el uso de soluciones alternativas para el acceso a agua y saneamiento de la población étnica a través de esquemas diferenciales en la zona rural y urbana</t>
  </si>
  <si>
    <t>Se desarrollará un esquema de asistencia técnica a las organizaciones y prestadores rurales comunitarios, para fortalecer la implementación de soluciones alternativas que beneficien la población étnica</t>
  </si>
  <si>
    <t>Atención al rezago de solicitudes con un esquema de priorización e Información sobre titulación a comunidades étnicas unificada: el MADR, a través de la ANT, definirá un esquema de priorización para descongestionar las solicitudes represadas de constitución y ampliación de resguardos indígenas.</t>
  </si>
  <si>
    <t>Dentro del marco de reglamentación de la Política General de Ordenamiento Territorial –PGOT- se incluirá el enfoque diferencial a través de la definición de lineamientos para que el ordenamiento considere las particularidades de los territorios étnicos.</t>
  </si>
  <si>
    <t>Crear las condiciones para que las mujeres rurales sean beneficiarias de los procesos de acceso, distribución y formalización de la propiedad rural, y el ordenamiento social y productivo.</t>
  </si>
  <si>
    <t>Promover la generación de ingresos para las mujeres rurales a través de una mejora en el servicio de extensión agropecuaria, el acceso a instrumentos financieros, y las condiciones de empleabilidad y emprendimiento.</t>
  </si>
  <si>
    <t>Promover la participación de las mujeres rurales en los espacios de toma de decisión del sector agropecuario.</t>
  </si>
  <si>
    <t>Adoptar de la Política General de Ordenamiento Territorial, y la reglamentación de los instrumentos de ordenamiento de nivel intermedio de planeación.</t>
  </si>
  <si>
    <t>Implementar una estrategia integral y diferenciada para la actualización de Planes de Ordenamiento Territorial, cartografía y catastro municipal.</t>
  </si>
  <si>
    <t>Fortalecer y promover las Agendas de Desarrollo Departamental.</t>
  </si>
  <si>
    <t>Impulsar la formulación de Agendas de Desarrollo Subregional.</t>
  </si>
  <si>
    <t>Desarrollo productivo, adopción tecnológica e innovación empresarial del sector de la construcción.</t>
  </si>
  <si>
    <t xml:space="preserve">Fortalecer los proyectos de vida apostándole una transición armónica de la infancia a la juventud. </t>
  </si>
  <si>
    <t xml:space="preserve">Promoción de mentalidad, cultura y otros habilitantes del emprendimiento como complemento de las competencias técnicas. </t>
  </si>
  <si>
    <t xml:space="preserve">Mejorar el diseño y la provisión de servicios de financiamiento para conseguir que más empresas aprovechen las oportunidades de inversión. </t>
  </si>
  <si>
    <t>Objetivo Sector: Fortalecer la generación de ingresos de los hogares rurales a partir de la promoción de condiciones de empleabilidad y emprendimiento en actividades no agropecuarias.</t>
  </si>
  <si>
    <t xml:space="preserve">Objetivo Sector: Modernizar, tecnificar y consolidar la institucionalidad sectorial y la coordinación y articulación interinstitucional para impulsar la transformación productiva agropecuaria y rural a escala territorial. </t>
  </si>
  <si>
    <t>Estado Abierto.</t>
  </si>
  <si>
    <t>Gestión de la información y del conocimiento efectivo y de fácil acceso.</t>
  </si>
  <si>
    <t xml:space="preserve"> Inclusión productiva: acceso a oportunidades de trabajo y de emprendimiento</t>
  </si>
  <si>
    <t>Estabilización de territorios y población étnica afectada por el conflicto para potenciar su desarrollo.</t>
  </si>
  <si>
    <t>Armonizar la planeación para el desarrollo y la planeación para el ordenamiento territorial</t>
  </si>
  <si>
    <t xml:space="preserve">En el marco de la Mesa de Equidad se definirá la estrategia de focalización y articulación de la oferta social del gobierno nacional para Chocó y La Guajira con el fin de garantizar la concurrencia eficiente de dicha oferta en términos de beneficiarios y sectores y se definirán metas trazadoras específicas para estos dos departamentos que se incluirán en el tablero de control. </t>
  </si>
  <si>
    <t>Consolidación del Sistema de Información Ambiental de Colombia.</t>
  </si>
  <si>
    <t>Elaborar insumos sobre aspectos político-administrativos, fiscales, jurídicos y de ordenamiento territorial para el diseño de una política pública para el fortalecimiento de los territorios indígenas</t>
  </si>
  <si>
    <t xml:space="preserve">Con el fin de resaltar los esfuerzos coordinados, las apuestas étnicas de la Reforma Rural Integral (RRI) se recogen a lo largo del PND, puntualmente en las líneas Conectar territorios, gobiernos y poblaciones, Producir conservando y conservar produciendo, Política Social Moderna para la Equidad y Territorialidad colectiva de este capítulo. </t>
  </si>
  <si>
    <t xml:space="preserve">Consolidación de los programas de infancia y adolescencia del ICBF con una perspectiva de desarrollo naranja. El programa integrará oferta de Colciencias, Coldeportes y el Ministerio de Cultura. </t>
  </si>
  <si>
    <t>Reconstrucción resiliente ante desastres</t>
  </si>
  <si>
    <t>Gestión de información y estadísticas para sectores estratégicos para el crecimiento verde y la sostenibilidad.</t>
  </si>
  <si>
    <t>Focalización territorial para intervenciones más eficientes: los municipios PDET necesitan de la acción focalizada y articulada del Estado.</t>
  </si>
  <si>
    <t>Delimitación del territorio para comunidades étnicas</t>
  </si>
  <si>
    <t>El MADR, el MSPS y el MADS asegurarán la implementación de la normatividad vigente en materia sanitaria, de bienestar animal, fitosanitaria, de inocuidad y trazabilidad agropecuaria bajo el enfoque de la granja a la mesa. A</t>
  </si>
  <si>
    <t>Culminar procesos de reconstrucción de zonas afectadas por desastres de gran magnitud</t>
  </si>
  <si>
    <t>Información integrada y de fácil acceso en materia ambiental, del riesgo de desastres y ante el cambio climático.</t>
  </si>
  <si>
    <t>Diseñar instrumentos orientadores de la planeación de los territorios étnicos y los mecanismos de articulación con los instrumentos de ordenamiento y planeación de los gobiernos subnacionales.</t>
  </si>
  <si>
    <t>Afianzar las capacidades de investigación y sanción efectiva de conductas asociadas a la corrupción, mediante la articulación institucional</t>
  </si>
  <si>
    <t>Robustecer las capacidades institucionales para prevenir la materialización de riesgos de corrupción, fortaleciendo el sistema de contratación pública.</t>
  </si>
  <si>
    <t>Número</t>
  </si>
  <si>
    <t>Día</t>
  </si>
  <si>
    <t xml:space="preserve">Mes </t>
  </si>
  <si>
    <t>Año</t>
  </si>
  <si>
    <t>Hectárea</t>
  </si>
  <si>
    <t>Metro cuadrado</t>
  </si>
  <si>
    <t>Tonelada</t>
  </si>
  <si>
    <t>Kilogramos</t>
  </si>
  <si>
    <t>Litro</t>
  </si>
  <si>
    <t>Porcentaje</t>
  </si>
  <si>
    <t>Cobertura</t>
  </si>
  <si>
    <t>Confiabilidad</t>
  </si>
  <si>
    <t>Costo</t>
  </si>
  <si>
    <t>Complimiento</t>
  </si>
  <si>
    <t>Oportunidad</t>
  </si>
  <si>
    <t>Satisfacción del cliente</t>
  </si>
  <si>
    <t>Otros</t>
  </si>
  <si>
    <t>Eficiencia</t>
  </si>
  <si>
    <t>Eficacia</t>
  </si>
  <si>
    <t>Equidad</t>
  </si>
  <si>
    <t>Valoración de costos ambientales</t>
  </si>
  <si>
    <t>Económia</t>
  </si>
  <si>
    <t>3. Nombre del responsable del área:</t>
  </si>
  <si>
    <t>13  Linea Base</t>
  </si>
  <si>
    <t>14.    Meta</t>
  </si>
  <si>
    <t>15.    Actividad</t>
  </si>
  <si>
    <t>16.   Valor</t>
  </si>
  <si>
    <t>17.   Fecha Inicial</t>
  </si>
  <si>
    <t>18.   Fecha Final</t>
  </si>
  <si>
    <t>19.   Indicador</t>
  </si>
  <si>
    <t>20.   Descripción del Indicador</t>
  </si>
  <si>
    <t>21.   Clasificación del Indicador</t>
  </si>
  <si>
    <t>22.   Tipo de Indicador</t>
  </si>
  <si>
    <t>23.   Atributos del Indicador</t>
  </si>
  <si>
    <t>24.   Unidad de Medida</t>
  </si>
  <si>
    <t>25.   Avance</t>
  </si>
  <si>
    <t>26.   Observación al avance</t>
  </si>
  <si>
    <t xml:space="preserve">Fortalecimiento del diseño, seguimiento y evaluación de políticas públicas para el desarrollo agropecuario nacional </t>
  </si>
  <si>
    <t>Articulación de los instrumentos de política del sector agropecuario</t>
  </si>
  <si>
    <t>Documentos de lineamientos técnicos para la elaboración de política pública terminados y aprobados</t>
  </si>
  <si>
    <t>Revisión y análisis de los documentos de planeación para la formulación de políticas, publicación e instrumentos y normatividad existente para el desarrollo agropecuario</t>
  </si>
  <si>
    <t>Febrero</t>
  </si>
  <si>
    <t>Abril</t>
  </si>
  <si>
    <t>(Documentos  terminados y aprobados / Documentos programados  para elaboración y aprobación ) * 100</t>
  </si>
  <si>
    <t>Comprende la realización de documentos de lineamientos técnicos para la elaboración de política pública</t>
  </si>
  <si>
    <t>Elaborar propuestas de políticas de desarrollo agropecuario a partir de las necesidades identificadas</t>
  </si>
  <si>
    <t>Diciembre</t>
  </si>
  <si>
    <t>Diseñar instrumentos que permitan la implementación de las políticas formuladas para el desarrollo del sector</t>
  </si>
  <si>
    <t xml:space="preserve">Formular proyectos de nomatividad requerida para la implementación de políticas e instrumentos diseñados para el desarrollo del sector agropecuario </t>
  </si>
  <si>
    <t>Enero</t>
  </si>
  <si>
    <t>Realizar la gestión y seguimiento a la aprobación de las políticas, instrumentos y normatividad propuesta para el desarrollo agropecuario</t>
  </si>
  <si>
    <t>Realizar talleres, jornadas de construcción y lanzamiento de políticas en las regiones</t>
  </si>
  <si>
    <t>Fortalecer los estudios y análisis de la información para la formulación de políticas de desarrollo agropecuario</t>
  </si>
  <si>
    <t xml:space="preserve">Documentos de planeación para la formulación de políticas de desarrollo agropecuario terminados  
</t>
  </si>
  <si>
    <t xml:space="preserve">Número </t>
  </si>
  <si>
    <t>Establecer la linea basse, actores, problema central, inventario de los estudios y análisis existentes en el sector agropecuario</t>
  </si>
  <si>
    <t>(Documentos  terminados  / Documentos programados  para elaboración) * 100</t>
  </si>
  <si>
    <t>Comprende la realización de documentos de planeación para la elaboración de política</t>
  </si>
  <si>
    <t xml:space="preserve">Realizar un diagnostico de los estudios y la información recopilada con respecto a la formulación e implementación de políticass públicas del sector agropecuario </t>
  </si>
  <si>
    <t xml:space="preserve">Febrero </t>
  </si>
  <si>
    <t>Marzo</t>
  </si>
  <si>
    <t>Realizar estudios especificos en temas identificados como relevantes para el análisis de políticas públicas e instrumentos</t>
  </si>
  <si>
    <t>Elaboración del documento de planeación para la formulación de política pública agropecuaria</t>
  </si>
  <si>
    <t>Junio</t>
  </si>
  <si>
    <t>Talleres y jornadas de análisis de política</t>
  </si>
  <si>
    <t>Aumentar la capacidad de articulación de las evaluaciones de las políticas agropecuarias</t>
  </si>
  <si>
    <t xml:space="preserve">Documentos metodológicos para la articulación de las políticas agropecuarias terminado   </t>
  </si>
  <si>
    <t>Establecer la linea base, actores y problema central en materia de articulación entre los instrumentos de política</t>
  </si>
  <si>
    <t>Comprende la realización de documentos metodologícos para la evaluación de la implementación de la política pública</t>
  </si>
  <si>
    <t>Realizar un diagnostico de los incentivos y mecanismos establecidos en pro de la articulación para la generación de instrumentos de política pública agropecuaria</t>
  </si>
  <si>
    <t xml:space="preserve">Enero </t>
  </si>
  <si>
    <t>Realizar un diagnóstico y análisis con la participación de entidades del sector y otros sectores a nivel local y regional para determinar los ajustes requeridos para la articulación de las políticas de desarrollo agropecuario</t>
  </si>
  <si>
    <t>Intercambio de experiencias y pasantías de expertos internacionales para articulación de política</t>
  </si>
  <si>
    <t>Elaboración del documento técnico para el diseño de estrategias de articulación de políticas e instrumentos de desarrollo agropecuario</t>
  </si>
  <si>
    <t>Julio</t>
  </si>
  <si>
    <t>Realizar mesas técnicas y otros espacios de encuentro entre actores de las cadenas productivas y clusters territoriales priorizados</t>
  </si>
  <si>
    <t>Realizar jornadas de trabajo intersectorial para construir la cadena de valor del desarrollo agropecuario, identificando como intervienen las diferentes entidades del sector</t>
  </si>
  <si>
    <t>Agosto</t>
  </si>
  <si>
    <t>N/A</t>
  </si>
  <si>
    <t xml:space="preserve">Analizar, proyectar y avalar para la firma del Ministro o sus delegados los actos administrativos y consultas que éste le indique y que deba suscribir conforme a la Constitución Política y la ley. </t>
  </si>
  <si>
    <t>Dar trámite oportuno a todas las solicitudes allegadas a la OAJ, para el desarrollo del proceso de reaparación, atención y asistencia de las Victimas del Conflicto Armado</t>
  </si>
  <si>
    <t>Mide la atención oportuna y eficas de los requerimientos relacionados con los procesos de reaparación, atención y asistencia de las Victimas del Conflicto Armado</t>
  </si>
  <si>
    <t xml:space="preserve">Asegurar que las nuevas regulaciones que se expidan sean claras, basadas en evidencia y generen seguridad jurídica. </t>
  </si>
  <si>
    <t xml:space="preserve">Establecer las directrices jurídicas para la interpretación y aplicación de las normas que regulan el Sector Agropecuario, Pesquero y de Desarrollo Rural en todos los niveles y campos de acción. </t>
  </si>
  <si>
    <t>Conceptos de interpretación y análisis de las normas relacionadas con el Sector Agropecuario y Desarrollo Rural, emitidos</t>
  </si>
  <si>
    <t>Mide la atención oportuna y eficas de los requerimientos relacionados con la interpretación o aplicación de normas relacionadas con el Sector Agropecuario y Desarrollo Rural.</t>
  </si>
  <si>
    <t xml:space="preserve">Coordinar y tramitar los derechos de petición, las solicitudes de revocatoria directa, tutelas y en general las actuaciones jurídicas relacionadas con las funciones del Ministerio, que no correspondan a otras dependencias de la entidad. </t>
  </si>
  <si>
    <t>Atender oportunamente los requerimientos y fallos judiciales relacionados con los procesos de Restitución de tierras</t>
  </si>
  <si>
    <t>(Fallos judiciales atendidos / Fallos judiciales notificados a la Entidad) * 100</t>
  </si>
  <si>
    <t>JURIDICA</t>
  </si>
  <si>
    <t>Implementar la Política Pública Integral Anticorrupción (PPIA)</t>
  </si>
  <si>
    <t>Coordinar  las  Investigaciones  de  carácter  Disciplinario  que  se  adelanten  contra  los  servidores  públicos  del  Ministerio  y  resolverlos  en  primera  instancia.</t>
  </si>
  <si>
    <t>Auto Inhibitorio,  de  remisión  por  competencia  o  de  apertura  de  proceso  disciplinario.</t>
  </si>
  <si>
    <t>Analizar las denuncias, quejas, informes para determinar si se profiere auto inhibitorio, auto de remisión por competencia a otra entidad o auto de apertura de proceso disciplinario.</t>
  </si>
  <si>
    <t xml:space="preserve">Autos  inhibitorios, de remisión por competencia o de apertura  de  proceso  disciplinario tramitados / (# denuncias,  quejas o informes radicados) * 100 </t>
  </si>
  <si>
    <t xml:space="preserve">Mide el trámite oportuno gestionado por el Grupo a las denuncias, quejas o informes. </t>
  </si>
  <si>
    <t>Cumplimiento</t>
  </si>
  <si>
    <t>El indicador  depende  del  número  de  denuncia,  quejas  e  informes  que  se radiquen.</t>
  </si>
  <si>
    <t xml:space="preserve">Expediente Disciplinario en trámite (procedimiento ordinario y procedimiento verbal) </t>
  </si>
  <si>
    <t>Adelantar el procedimiento ordinario (indagación preliminar o investigación disciplinaria, archivo, citación a audiencia, pliego de cargos, fallo sancionatorio o absolutorio)</t>
  </si>
  <si>
    <t>Expedientes disciplinarios en trámite/denuncias,  quejas  e  informes radicados*100</t>
  </si>
  <si>
    <t>Mide el número de casos que contaron con los requisitos para la apertura de un expediente disciplinario.</t>
  </si>
  <si>
    <t>Atender integralmente los asuntos relacionados con las Entidades Liquidadas que formaban parte del sector agropecuario y que fueron asumidas por el Ministerio de Agricultura y Desarrollo Rural.</t>
  </si>
  <si>
    <t>Actos administrativos u oficios de respuesta a las solicitudes</t>
  </si>
  <si>
    <t>Proyección y trámite de respuestas a las solicitudes relacionadas con la función pensional e inmuebles de las entidades liquidadas del sector agropecuario</t>
  </si>
  <si>
    <t>(Respuesta solicitudes de los actos administrativos u oficios / Solicitudes recibidas)*96%</t>
  </si>
  <si>
    <t xml:space="preserve">Respuesta a las solicitudes de los actos administrativos u oficios  / Solicitudes recibidas relacionadas con la función pensional e inmuebles, de las entidades liquidadas del sector  </t>
  </si>
  <si>
    <t>Robustecer las capacidades institucionales para prevenir la materialización de riesgos de corrupción, fortaleciendo el sistema de contratación pública; la gestión de control interno y disciplinario; y la gestión fiscal nacional y territorial.</t>
  </si>
  <si>
    <t>De acuerdo a las solicitudes presentadas, efectuar los procesos de contratación de acuerdo a la normatividad vigente.</t>
  </si>
  <si>
    <t>De conformidad con las solicitudes presentadas, adelantar los procesos de contratación de acuerdo a la normatividad vigente.</t>
  </si>
  <si>
    <t>N° de Contratos Elaborados / N° de solicitudes de contratación radicadas  X 100</t>
  </si>
  <si>
    <t>Medir la eficiencia en la elaboración de minutas de contratos y/o convenios</t>
  </si>
  <si>
    <t>Adelantar la elaboración, revisión y trámite de las Actas de Liquidación de los contratos y convenios del Ministerio de Agricultura y Desarrollo Rural.</t>
  </si>
  <si>
    <t>Adelantar la elaboración, revisión y trámite de las Actas de Liquidación o actas de cierre de los contratos y convenios del Ministerio de Agricultura y Desarrollo Rural.</t>
  </si>
  <si>
    <t>N° de actas de liquidación y actas de cierre tramitadas / N° de solicitudes de actas de liquidación y actas de cierre radicadas X 100</t>
  </si>
  <si>
    <t xml:space="preserve">Medir la eficiencia en el trámite de liquidaciones de los contratos y/o convenios. </t>
  </si>
  <si>
    <t xml:space="preserve">Publicar en la página web y en el SECOP la información de los contratos y convenios del Ministerio </t>
  </si>
  <si>
    <t>Actualización del procedimiento Gestión para la contratación con los lineamientos de SECOP II</t>
  </si>
  <si>
    <t>1 procedimiento ajustado</t>
  </si>
  <si>
    <t>Medir el procedimiento ajustado</t>
  </si>
  <si>
    <t>NA</t>
  </si>
  <si>
    <t>Analizar la oportunidad de respuesta de las peticiones, quejas, reclamos y solicitudes de información que se presentan en el Ministerio y elaborar informes trimestrales</t>
  </si>
  <si>
    <t>Analizar y hacer seguimiento a la oportunidad en las respuestas de las peticiones, quejas, reclamos, denuncias y solicitudes de información desde el Sistema de Información de Gestión documental, a cada una de las Dependencias, respecto al cumplimiento de los términos de ley,  con el fin de garantizar al ciudadano el derecho de petición y acceso a la información.</t>
  </si>
  <si>
    <t xml:space="preserve">4 informes publicados </t>
  </si>
  <si>
    <t>Informes trimestrales de seguimiento sobre el estado de las peticiones, quejas, reclamos, denuncias y solicitudes de información</t>
  </si>
  <si>
    <t>Analizar la información de los usuarios acerca de su satisfacción sobre la prestación de los servicios del Ministerio</t>
  </si>
  <si>
    <t>Analizar la percepción de los beneficiarios respecto a su satisfacción sobre la prestación de los servicios del Ministerio.</t>
  </si>
  <si>
    <t>1 informe publicado</t>
  </si>
  <si>
    <t>Coordinar la gestión y racionalización de trámites en el Ministerio de Agricultura y Desarrollo Rural</t>
  </si>
  <si>
    <t>Formular la estrategia de racionalización de los trámites en conjunto con la Dependencias responsables de los procesos y la Oficina TIC, con el fin de reducir los trámites a los ciudadanos.</t>
  </si>
  <si>
    <t xml:space="preserve">Estrategia formulada </t>
  </si>
  <si>
    <t xml:space="preserve">Formular en la Estrategia de Racionalización de trámites en el Plan Anticorrupción y Atención al Ciudadano 2019 </t>
  </si>
  <si>
    <t>Potencializar el relacionamiento colaborativo con la ciudadanía mediante el afianzamiento de la cercanía y el mejoramiento de la oferta de servicios institucionales.</t>
  </si>
  <si>
    <t>Coordinar la atención al ciudadano a través de los canales establecidos por el Ministerio de Agricultura y Desarrollo Rural para tal fin</t>
  </si>
  <si>
    <t>Realizar la atención y orientación a los ciudadanos que requieran información de los servicios de la Entidad a través de los canales de atención disponibles</t>
  </si>
  <si>
    <t>Informe trimestrales de atención y orientación de los ciudadanos atendidos por los canales presencial, telefónicos y chat interactivo</t>
  </si>
  <si>
    <t xml:space="preserve">Generar reportes estadísticos  por dependencia de todos los radicados asignados, tipificados o no tipificados como PQRDS con el objetivo de revisar que todos los requerimientos estén tipificados de manera adecuada de acuerdo a la serie documental de PQRDS  </t>
  </si>
  <si>
    <t>12 reportes</t>
  </si>
  <si>
    <t>Reportes estadísticos por dependencia de todos los radicados asignados</t>
  </si>
  <si>
    <t>Construir esquemas de documentación, medición y evaluación específicos para iniciativas de innovación pública.</t>
  </si>
  <si>
    <t>Acompañar a las dependencias en la identificación, diseño y documentación de los procesos y procedimientos necesarios para la gestión del Ministerio</t>
  </si>
  <si>
    <t>Revisar en coordinación con los responsables de los procesos, los documentos del SIG que están desactualizados o no cumplen completamente las disposiciones internas del SIG o la normatividad aplicable.</t>
  </si>
  <si>
    <t>Mide el avance en la formalización de los documentos que deben ser ajustados y que se obtiene del resultado de los diagnósticos realizados con la Dependencias sobre los procesos del Sistema Integrado de Gestión - SIG</t>
  </si>
  <si>
    <t>Realizar seguimiento a la actualización de los documentos identificados en revisión realizada y generar el informe de avance para notificar al  Comité de Gestión Institucional y Desempeño, y demás partes interesadas.</t>
  </si>
  <si>
    <t>Acompañar a los responsables de los procesos, en la identificación y análisis de los riesgos que puedan incidir en el logro de los objetivos de los procesos, en la definición y valoración de controles, y en la formulación de planes de manejo del riesgo.</t>
  </si>
  <si>
    <t>Revisión, ajuste y formalización en el SIG de las política de riesgos y del procedimiento, de acuerdo a las directrices y metodologías del DAFP y establecer cronograma de actualización.</t>
  </si>
  <si>
    <t xml:space="preserve">(Mapas de riesgos de los procesos formalizados en el SIG/ Mapas de riesgos proyectados para revisar)*100 </t>
  </si>
  <si>
    <t>Mide el avance en la revisión y actualización de los mapas de riesgos para los procesos del Sistema Integrado de Gestión- SIG.</t>
  </si>
  <si>
    <t xml:space="preserve">Realizar reuniones de revisión y actualización de los mapas de riesgos con los responsables de los procesos, de acuerdo a la programación establecida y publicarlos en la intranet. También generar los mapas de riesgos institucionales y publicarlos en  la pagina WEB. </t>
  </si>
  <si>
    <t>Coordinar la implementación del Sistema Integrado de Gestión en el Ministerio de Agricultura y Desarrollo Rural.</t>
  </si>
  <si>
    <t>Hacer seguimiento a los cronogramas establecidos en las mesas temáticas,  realizando acompañamiento (cuando se requiera) a las dependencias responsables para generar los documentos que resulten y formalizarlos en el SIG</t>
  </si>
  <si>
    <t>Mide el avance en la implementación de las actividades proyectadas para dar cumplimiento a los requerimientos de las políticas del MIPG</t>
  </si>
  <si>
    <t>Elaborar el informe de avance para notificar al  Comité de Gestión Institucional y Desempeño, y demás partes interesadas.</t>
  </si>
  <si>
    <t xml:space="preserve">Revisar los requisitos ISO 9001:2015  e implementar los requerimientos faltantes en los procesos del SIG, de acuerdo a la programación establecida. </t>
  </si>
  <si>
    <t>Determina el  avance en la ejecución del proceso de certificación.</t>
  </si>
  <si>
    <t>Realizar auditoria interna de Gestión de calidad</t>
  </si>
  <si>
    <t>Realizar auditoria externa por ente certificador</t>
  </si>
  <si>
    <t>1799-Fortalecimiento de la Gestión y Dirección del Sector Agropecuario</t>
  </si>
  <si>
    <t>Adecuación a las instalaciones del Ministerio de Agricultura y Desarrollo Rural en materia de infraestructura física y gestión documental</t>
  </si>
  <si>
    <t>Reforzamiento estructural, adecuación y mejoramiento integral de la infraestructura física del Ministerio de Agricultura y Desarrollo Rural</t>
  </si>
  <si>
    <t xml:space="preserve">Obras de reforzamiento estructural y adecuación Locativa del Edificio Pedro A. López </t>
  </si>
  <si>
    <t>(Metros cuadrados reforzados y adecuados de áreas locativas realizados/Metros cuadrados reforzados y adecuados de áreas locativas programados) * 100</t>
  </si>
  <si>
    <t>Controlar el manejo de los inventarios físicos de los bienes en servicio y en depósito y efectuar la toma física de los inventarios del Ministerio</t>
  </si>
  <si>
    <t xml:space="preserve">Verificar la situación y estado físico de los 19.727 bienes muebles de propiedad del Ministerio en uso de funcionarios y contratistas y a cargo de terceros </t>
  </si>
  <si>
    <t>Aplicación de Tecnologías de la Información a los archivos físicos microfilmados del Ministerio de Agricultura propendiendo por su conservación a mediano y largo plazo y facilitar su consulta y recuperación</t>
  </si>
  <si>
    <t>(Número de Rollos lavados y digitalizados / Número de Rollos programados) * 100</t>
  </si>
  <si>
    <t>Rollos de microfilm lavados y microfilmados</t>
  </si>
  <si>
    <t xml:space="preserve">Administrar y controlar los procedimientos de recepción, distribución, clasificación, conservación, análisis de la documentación, disposición final y demás actividades relacionadas con la gestión documental de conformidad  con las normas establecidas. </t>
  </si>
  <si>
    <t>Procedimiento formulado</t>
  </si>
  <si>
    <t>(TRD Actualizadas / Actualizaciones Programadas de TRD)*100</t>
  </si>
  <si>
    <t>Tablas de Retención Documental Actualizadas</t>
  </si>
  <si>
    <t>Realizar reunión con las áreas que intervienen para la propuesta de conformación de expedientes electrónicos que cumplan con los lineamientos del Archivo General de la Nación.</t>
  </si>
  <si>
    <t>Propuesta convalidada de componente electrónico</t>
  </si>
  <si>
    <t>Realizar el Diagnostico Integral Documental de los archivos del Ministerio</t>
  </si>
  <si>
    <t>Diagnostico realizado</t>
  </si>
  <si>
    <t>El documento de diagnostico integral documental define las actividades a priorizar respecto a la Gestión Documental del Ministerio</t>
  </si>
  <si>
    <t>Presentar ante el Archivo General de la Nación  - AGN, los ajustes necesarios para la convalidación y aprobación de las TVD.</t>
  </si>
  <si>
    <t>Tablas presentadas al AGN</t>
  </si>
  <si>
    <t>Coordinar las actividades de administración de personal, incluido lo referente a las actividades de capacitación, bienestar social y salud ocupacional  (Resolución 00424 de 2013)</t>
  </si>
  <si>
    <t>Realizar las capacitaciones programadas en el Plan.</t>
  </si>
  <si>
    <t>Proporcionar orientación técnica y financiera y proponer los cambios que considere convenientes para lograr una eficiente gestión financiera y contable.</t>
  </si>
  <si>
    <t xml:space="preserve">Revisar la documentación existente del procedimiento de viáticos de los funcionarios y contratistas de prestación de servicios   </t>
  </si>
  <si>
    <t>(Documentos elaborados y aprobados / Documentos programados) *100</t>
  </si>
  <si>
    <t>Implementar un manual de procedimientos de viáticos para funcionarios</t>
  </si>
  <si>
    <t>Elaborar el manual de procedimientos de viáticos para funcionarios</t>
  </si>
  <si>
    <t>Presentación y oficialización del manual de procedimientos de viáticos</t>
  </si>
  <si>
    <t>Socialización del Manual de Procedimientos de Viáticos a todos los funcionarios</t>
  </si>
  <si>
    <t>Revisar la documentación existente de los procedimientos de presupuesto del MADR</t>
  </si>
  <si>
    <t>Consolidar en un manual de procedimientos la gestión presupuestal</t>
  </si>
  <si>
    <t>Elaborar el manual de  procedimientos de presupuesto del MADR</t>
  </si>
  <si>
    <t>Presentación y oficialización del manual de procedimientos de presupuesto del MADR</t>
  </si>
  <si>
    <t>Socialización del Manual de Procedimientos  de presupuesto del MADR a todos los funcionarios</t>
  </si>
  <si>
    <t>Gestión FINANCIERA</t>
  </si>
  <si>
    <t>Fortalecimiento de la Gestión y Dirección del Sector Agropecuario</t>
  </si>
  <si>
    <t>Implementación y fortalecimiento de iniciativas tecnológicas y de gestión de la información para el sector agropecuario</t>
  </si>
  <si>
    <t>Estructurar una plataforma tecnológica que permita el procesamiento, análisis, intercambio y difusión de información tanto interna como con las entidades adscritas y vinculadas y aquellas de orden nacional e internacional, creando una cultura de tecnología en informática.
Dirigir, organizar, coordinar y controlar el diseño, desarrollo y la ejecución de políticas, planes, programas, proyectos, procesos y procedimientos relacionados con la gestión de la información y las comunicaciones del sector Agropecuario, Pesquero y de Desarrollo Rural.</t>
  </si>
  <si>
    <t>Disponibilidad de los sistemas de información publicados por el Minsiterio</t>
  </si>
  <si>
    <t xml:space="preserve">Monitorear y medir la disponibilidad de los sistemas de información publicados </t>
  </si>
  <si>
    <t>Enero 1 - 2019</t>
  </si>
  <si>
    <t>Diciembre 31 - 2019</t>
  </si>
  <si>
    <t>Sumatoria de la disponibilidad porcentual de los sistemas de información publicados / Cantidad de sistemas de información publicados</t>
  </si>
  <si>
    <t>Garantizar el acceso  al usuario finale de  los sistemas de información publicados del Ministerio</t>
  </si>
  <si>
    <t>Implementación y fortalecimiento de iniciativas tecnológicas y de gestión de la información para el Sector Agropecuario</t>
  </si>
  <si>
    <t>Gestión de la plataforma tecnologica y/o servicios tecnologicos</t>
  </si>
  <si>
    <t>Ejecutar los cambios propuestos</t>
  </si>
  <si>
    <t>Cantidad de Cambios ejecutados y cerrados  / Cambios Propuestos</t>
  </si>
  <si>
    <t>Asegura la gestion de la tecnologia de la informacion que se utiliza dentro del Ministerio para garantizar sus procesos</t>
  </si>
  <si>
    <t>Nivel de cumplimiento de la Política de Gobierno Digital.</t>
  </si>
  <si>
    <t>Implementar la Política de Gobierno Digital.</t>
  </si>
  <si>
    <t>Medir la Implementación de la Política de Gobierno Digital.</t>
  </si>
  <si>
    <t>Desarrollar las actividades para la implemetación de la Política de Gobierno Digital.</t>
  </si>
  <si>
    <t>Nivel de cumplimiento de la Politica Seguridad Digital.</t>
  </si>
  <si>
    <t>Implementar la Política de Seguridad Digital.</t>
  </si>
  <si>
    <t>Medir la implementación de la Política de Seguridad Digital.</t>
  </si>
  <si>
    <t>Desarrollar las actividades para la implemetación de la Política de Seguridad Digital.</t>
  </si>
  <si>
    <t>Estructurar una plataforma tecnológica que permita el procesamiento, análisis, intercambio y difusión de información tanto interna como con las entidades adscritas y vinculadas y aquellas de orden nacional e internacional, creando una cultura de tecnología en informática.
Diseñar estrategias, instrumentos y herramientas con aplicación de tecnología para brindar de manera constante y permanente un buen servicio al ciudadano</t>
  </si>
  <si>
    <t>Mapa con información de interés general</t>
  </si>
  <si>
    <t>Presentar información de interés general a través de un visor geográfico</t>
  </si>
  <si>
    <t>Cantidad de mapas presentados</t>
  </si>
  <si>
    <t>Presentar a través de un visor geográfico información de interes general</t>
  </si>
  <si>
    <t>Cumplimiento del mapa de ruta establecido en el PETI</t>
  </si>
  <si>
    <t>Medir el cumplimiento en la implementación del plan estratégico de tecnologías de la información establecido para el Ministerio para 2019</t>
  </si>
  <si>
    <t>Avance de la meta PETI por periodo / Meta proyectada por periodo * 100</t>
  </si>
  <si>
    <t>Documento estratégico donde se encuentran plasmados los proyectos de TI a ejecutar</t>
  </si>
  <si>
    <t>"No Aplica"</t>
  </si>
  <si>
    <t>1) Diseñar y evaluar las políticas, planes​​, programas y proyectos para el fortalecimiento de las cadenas pecuarias, pesqueras y acuícolas en los temas relacionados con la producción, la asistencia técnica, la comercialización, la asociatividad, las alianzas productivas, la formalización empresarial y laboral, la infraestructura productiva, la inserción en los mercados internacionales y la generación de valor agregado en los productos agropecuarios.</t>
  </si>
  <si>
    <t>Elaborar los planes de acción anuales por cadena a partir de los Consejos de Organizaciones de Cadena en los temas afines a las mismas.</t>
  </si>
  <si>
    <t>(Planes de acción de cadenas elaborados / planes de acción de cadenas proyectados) * 100</t>
  </si>
  <si>
    <t>Mide el avance de la elaboración de los planes de acción de cadenas productivas, los cuales son elaborados por lo secretarios técnicos de las cadenas para una determinada vigencia fiscal.</t>
  </si>
  <si>
    <t xml:space="preserve">Gestión </t>
  </si>
  <si>
    <t>7) Definir y generar la información estadística requerida para que la Oficina Asesora de Planeación y Prospectiva, la analice, interprete y permita documentar la toma de decisiones tanto del Ministro como de sus Viceministros, en los temas de su competencia.</t>
  </si>
  <si>
    <t>Tomar y adaptar la información de las cadenas PPA de las diferentes fuentes, para disponerla en Bullets y otros documentos.</t>
  </si>
  <si>
    <t>(Documentos con información sectorial de las cadenas PPA elaborados / documentos proyectados) * 100</t>
  </si>
  <si>
    <t>Mide el avance en la elaboración de los documentos con información sectorial de las cadenas PPA, los cuales documentan la toma de decisiones de politica pública.</t>
  </si>
  <si>
    <t>Gestión</t>
  </si>
  <si>
    <t>10) Hacer el seguimiento a las actividades desarrolladas con cargo a los recursos de los Fondos Parafiscales y los Fondos de Estabilización de Precios Agropecuarios de su competencia.</t>
  </si>
  <si>
    <t>Realizar los procedimientos de vigilancia, control y seguimiento, a partir de lo establecido en cada contrato de administración, para los fondos: Cuenta Nacional de Carne y Leche, Fondo Nacional Avícola y Fondo Nacional Porcícola. Informe de seguimiento técnico y financiero.</t>
  </si>
  <si>
    <t>Mide el avance en el seguimiento a las actividades desarrolladas con cargo a los recursos de los fondos parafiscales pecuarios:  Cuenta Nacional de Carne y Leche, Fondo Nacional Avícola y Fondo Nacional Porcícola.</t>
  </si>
  <si>
    <t>Ciencia, tecnología e innovación agropecuaria</t>
  </si>
  <si>
    <t xml:space="preserve">Implementación de estrategias tecnológicas dirigidas al desarrollo de la cadena láctea nacional </t>
  </si>
  <si>
    <t>Desarrollar estrategias de transferencia tecnológica dirigidos a la implementación de modelos demostrativos de procesos productivos del sector lácteo.</t>
  </si>
  <si>
    <t xml:space="preserve">Parcelas módulos y unidades demostrativas adecuadas </t>
  </si>
  <si>
    <t>Establecimiento de modelos tecnológicos en los sistemas productivos de leche para el fortalecimiento de su productividad y empresarización.</t>
  </si>
  <si>
    <t>(Parcelas módulos y unidades demostrativas adecuadas / Parcelas módulos y unidades demostrativas a adecuar) * 100</t>
  </si>
  <si>
    <t>Mide el avance en la implementación de estrategias de transferencia tecnologica dirigidos a la implementación de modelos demostrativos de procesos productivos del sector lácteo.</t>
  </si>
  <si>
    <t>Producto</t>
  </si>
  <si>
    <t>Económica</t>
  </si>
  <si>
    <t>Fortalecer el programa Nacional de mejoramiento genético Bovino.</t>
  </si>
  <si>
    <t xml:space="preserve">Implementación de biotecnologías reproductivas </t>
  </si>
  <si>
    <t>(Bovinos mejorados genéticamente / Bovinos programados) * 100</t>
  </si>
  <si>
    <t>Mide el avance en el fortalecimiento  del programa Nacional de mejoramiento genético Bovino planeado para la vigencia.</t>
  </si>
  <si>
    <t>Fortalecimiento del sistema de análisis de calidad de leche cruda</t>
  </si>
  <si>
    <t>Recolección de información del comportamiento de las variables productivas de la cadena láctea</t>
  </si>
  <si>
    <t>Mide el avance en la concecución de la información para a elaboración de los documentos técnicos</t>
  </si>
  <si>
    <t>Viceministerio de Asuntos Agropecuarios</t>
  </si>
  <si>
    <t>Dirección Pecuaría, Pesca y Acuicolas</t>
  </si>
  <si>
    <t>Incentivar la inversión en el campo a través de la reforma de los instrumentos del Sistema Nacional de Crédito Agropecuario y el manejo de los riesgos de mercado y climáticos</t>
  </si>
  <si>
    <t>Servicios financieros y gestión del riesgo</t>
  </si>
  <si>
    <t>Implementación de Estrategias para la Inclusión Financiera en el Sector Agropecuario</t>
  </si>
  <si>
    <t>Disminuir el riesgo de las actividades agropecuarias</t>
  </si>
  <si>
    <t>Hectáreas</t>
  </si>
  <si>
    <t>(Hectáreas Aseguradas / Hectáreas programadas para ser aseguradas)  * 100</t>
  </si>
  <si>
    <t>Cobertura de área sembrada con seguro agropecuario</t>
  </si>
  <si>
    <t>Fortalecer la Política de Financiamiento y Riesgos Agropecuarios</t>
  </si>
  <si>
    <t>Fase preparatoria-compilación y análisis del estado actual de la Política de Crédito, Financiamiento y Gestión de Riesgos Agropecuarios</t>
  </si>
  <si>
    <t>Documentos de lineamientos técnicos para el desarrollo de instrumentos de financiamiento y gestión de riesgos agropecuarios  elaborados</t>
  </si>
  <si>
    <t>Promover la realización de evaluaciones de política  Programa AIS 2011-2014 ejecutado</t>
  </si>
  <si>
    <t>Formular manual metodológico para la elaboración de Agendas de Riesgos Agropecuarios</t>
  </si>
  <si>
    <t>Documentos de lineamientos técnicos elaborados  </t>
  </si>
  <si>
    <t>Elaboración de un Manual Metodológico que oriente de manera sistemática la formulación de las Agendas de Gestión Integral de Riesgos Agropecuarios elaborado.</t>
  </si>
  <si>
    <t>Análisis, diseño y arquitectura del SIGRA (Especificación funcional del sistema de información,(Integración de los sistemas de información e interoperabilidad )</t>
  </si>
  <si>
    <t>Aumentar el nivel de educación financiera</t>
  </si>
  <si>
    <t xml:space="preserve">Servicios de apoyo en Educación Financiera a productores agropecuarios para fortalecer la planificación y administración financiera de sus proyectos agropecuarios y mejorar el acceso y uso de los servicios financieros. </t>
  </si>
  <si>
    <t>Atenuar los costos de la financiación de actividades agropecuarias</t>
  </si>
  <si>
    <t>Número de proyectos</t>
  </si>
  <si>
    <t>Otorgar Subsidios de Tasa de Interés a Créditos de Fomento Agropecuario conforme a las disposiciones de la CNCA.</t>
  </si>
  <si>
    <t xml:space="preserve">Número de proyectos productivos </t>
  </si>
  <si>
    <t>Proyectos productivos con Línea Especial de Crédito - LEC otorgada</t>
  </si>
  <si>
    <t>Otorgar el Incentivo a la Capitalización Rural - ICR conforme a las disposiciones de la CNCA</t>
  </si>
  <si>
    <t>Proyectos productivos con Incentivo a la Capitalización ICR  otorgado</t>
  </si>
  <si>
    <t>Programa Nacional de Reactivación Agropecuaria PRAN</t>
  </si>
  <si>
    <t xml:space="preserve">Porcentaje recaudo de cartera beneficiarios PRAN y FONSA </t>
  </si>
  <si>
    <t>Fondo de Solidaridad Agropecuario - FONSA</t>
  </si>
  <si>
    <t>Personas beneficiadas</t>
  </si>
  <si>
    <t>Personas beneficiadas de servicios de apoyo a la implementación  y uso de información para la gestión de riesgos agroclimáticos.</t>
  </si>
  <si>
    <t>Informes de seguimiento realizados a las fondos parafiscales pecuarios, elaborados.</t>
  </si>
  <si>
    <t xml:space="preserve">Bovinos geneticamente mejorados  </t>
  </si>
  <si>
    <t>Manual de procedimiento de presupuesto, elaborado y aprobado en el SIG.</t>
  </si>
  <si>
    <t>Manual de procedimiento de otorgamiento de viaticos, elaborado y aprobado en el SIG.</t>
  </si>
  <si>
    <t>Inclusión productiva de pequeños productores rurales</t>
  </si>
  <si>
    <t>Fortalecimiento para la atención de la mujer rural</t>
  </si>
  <si>
    <t>Mejorar la política pública y fortalecer el acceso de las mujeres rurales a la oferta institucional</t>
  </si>
  <si>
    <t>ATENCIÓN INTEGRAL A LA POBLACIÓN MUJER RURAL</t>
  </si>
  <si>
    <t>Fortalecer el acceso de la mujer rural a la oferta institucional</t>
  </si>
  <si>
    <t>Mejorar la política pública para las mujeres rurales</t>
  </si>
  <si>
    <t>Documento de planeación</t>
  </si>
  <si>
    <t>Dirección de Mujer Rural</t>
  </si>
  <si>
    <t>Focalizar la inversión pública y privada como instrumento de ordenamiento de la producción nacional.</t>
  </si>
  <si>
    <t>1709 Infraestructura productiva y comercialización</t>
  </si>
  <si>
    <t>Fortalecimiento de la competitividad de las cadenas productivas agropecuarias a nivel nacional</t>
  </si>
  <si>
    <t>1. Mejorar la producción de las cadenas agropecuarias</t>
  </si>
  <si>
    <t xml:space="preserve">1.1.1. Otorgar apoyos a los productores agropecuarios afectados por desfavorables condiciones climáticas </t>
  </si>
  <si>
    <t>Productores Apoyados</t>
  </si>
  <si>
    <t xml:space="preserve">Con el servicio de apoyo a la producción de las cadenas agropecuarias, los productores afectados por condiciones climáticas desfavorables reciben apoyo para la reactivación y continuidad en sus sistemas de producción. </t>
  </si>
  <si>
    <t>Implementar una política integral en materia sanitaria, fitosanitaria, de inocuidad y trazabilidad agropecuaria, bajo el enfoque de “la granja a la mesa”</t>
  </si>
  <si>
    <t>1.1.2. Brindar apoyo a los productores agropecuarios afectados por el impacto de emergencias sanitarias y fitosanitarias</t>
  </si>
  <si>
    <t xml:space="preserve">Con el servicio de apoyo a la producción de las cadenas agropecuarias, los productores afectados por emergencias sanitarias reciben apoyo para la reactivación y continuidad en sus sistemas de producción. </t>
  </si>
  <si>
    <t>Fomentar la implementación y certificación de buenas prácticas de producción agropecuaria (BPA)</t>
  </si>
  <si>
    <t>1.1.3. Realizar acompañamiento técnico, y apoyo en la implementación de buenas practicas agropecuarias</t>
  </si>
  <si>
    <t>Cadenas Productivas Apoyadas</t>
  </si>
  <si>
    <t>Con el servicio de apoyo a la producción de las cadenas agropecuarias, los productores acompañamiento e implentación en BPA</t>
  </si>
  <si>
    <t>Integrar vertical y horizontalmente los actores de las cadenas de valor agroindustriales, a través de esquemas de agricultura por contrato</t>
  </si>
  <si>
    <t xml:space="preserve">1.1.4. Brindar acompañamiento técnico para la formalización y  articulación de los productores de cadenas agropecuarias </t>
  </si>
  <si>
    <t>Con el servicio de apoyo a la producción de las cadenas agropecuarias, los productores tendran acompañamiento técnico para la formalización y/o articulación de las cadenas agropecuarias.</t>
  </si>
  <si>
    <t>Implementar mecanismos y servicios que mejoren la comercialización interna y externa: certificación de estándares, denominaciones de origen, modelos de agricultura por contrato, alianzas productivas, circuitos cortos, fomento al consumo de producto nacional y acceso a información de mercados</t>
  </si>
  <si>
    <t>2. Fortalecer la comercialización de las cadenas agropecuarias</t>
  </si>
  <si>
    <t>2.1.1. Otorgar apoyos, incentivos y compensaciones a los productores afectados por variaciones atípicas en el mercado de productos agropecuarios</t>
  </si>
  <si>
    <t>En beneficio del mejoramiento del ingreso al productor, el servicio de apoyo a la comercialización de las cadenas agrícolas, forestales, pecuarias, pesqueras y acuícolas, promueve estrategias para: i.Afrontar las variaciones atípicas en la demanda, oferta y en el precio de los productos, ii. la generación de valor agregado y iii. Permite el acceso de productos a canales de comercialización formales con estándares de calidad; mediante el fortalecimiento en los procesos de poscosecha, de transformación y en el acompañamiento técnico para la apertura a nuevos mercados.</t>
  </si>
  <si>
    <t>Fortalecer la infraestructura productiva del sector pesquero (puertos, cuartos fríos y conectividad a los mercados)</t>
  </si>
  <si>
    <t>2.1.3. Desarrollar programas de comercialización y estrategias de compras publicas de productos de las cadenas</t>
  </si>
  <si>
    <t>Fortalecer diplomacia sanitaria y equipos negociadores para obtener cada vez mejores condiciones comerciales</t>
  </si>
  <si>
    <t>2.2.1. Implementar programas de apoyo a la promoción de productos agropecuarios</t>
  </si>
  <si>
    <t xml:space="preserve">Con el servicio de promoción al consumo de productos de las cadenas pecuarias, pesqueras y acuícolas, se aumenta la demanda de productos y el consumo per cápita de proteína de origen pecuario pesquero y acuícola. </t>
  </si>
  <si>
    <t>2.2.2. Apoyar la promoción, fomentar  la presencia comercial y posicionamiento de productos agropecuarios priorizados</t>
  </si>
  <si>
    <t xml:space="preserve">Implementar una política de gestión integral de riesgos agropecuarios (GIRA) </t>
  </si>
  <si>
    <t>3. Fortalecer el diseño e implementación de las políticas agropecuarias</t>
  </si>
  <si>
    <t>3.1.1. Realizar documentos de diseño e implementación de políticas para las cadenas agropecuarias</t>
  </si>
  <si>
    <t>Documentos de politica elaborados</t>
  </si>
  <si>
    <t>Los documentos de política de las cadenas agropecuarias, son instrumentos que enmarcan el diseño, implementación y seguimiento de políticas de competitividad del sector agropecuario.</t>
  </si>
  <si>
    <t>Puesta en marcha del Sistema Nacional Unificado de Información Rural y Agropecuaria y del Plan Estratégico de TIC del sector Agropecuario.</t>
  </si>
  <si>
    <t>1702 Inclusión productiva de pequeños productores rurales</t>
  </si>
  <si>
    <t>Implementación sistemas productivos agropecuarios sostenibles nacional</t>
  </si>
  <si>
    <t>1. Disminuir la degradación de ecosistemas en zonas de producción agropecuaria</t>
  </si>
  <si>
    <t>1.1.1. Realizar el establecimiento y mantenimiento de plantaciones forestales</t>
  </si>
  <si>
    <t xml:space="preserve">Hectáreas reforestadas apoyadas </t>
  </si>
  <si>
    <t>Apoyo para el establecimiento y mantenimiento pequeñas áreas de  plantaciones y sistemas agroforestales.</t>
  </si>
  <si>
    <t>1.1.2. Realizar el establecimiento y mantenimiento  de sistemas agroforestales</t>
  </si>
  <si>
    <t>1.1.3. Establecer  herramientas del Manejo del Paisaje  - HMP</t>
  </si>
  <si>
    <t>2. Mejorar las practicas agropecuarias ambientalmente sostenibles</t>
  </si>
  <si>
    <t xml:space="preserve">2.1.1. Fortalecer comunidades para producción sostenibles </t>
  </si>
  <si>
    <t>Realizar capacitación a comunidades sobre producción sostenible.</t>
  </si>
  <si>
    <t xml:space="preserve">2.2.1. Efectuar apoyo para el mejoramiento de la  infraestructura productiva </t>
  </si>
  <si>
    <t>Numero fincas</t>
  </si>
  <si>
    <t>Cofinanciación para la adquisición de activos productivos que se pueden clasificar en capital humano, la tierra y los bienes de capital productivo (Infraestructura, maquinaria y equipos, insumos y material vegetal).</t>
  </si>
  <si>
    <t>2.3.1. Realizar  planes de ordenación forestal a fin de planificar el aprovechamiento y suministro forestal</t>
  </si>
  <si>
    <t>Documentos elaborados</t>
  </si>
  <si>
    <t>Planes de ordenación forestal que enmarcan la planeación aprovechamiento y suministro forestal.</t>
  </si>
  <si>
    <t>Fortalecimiento para el desarrollo de la cadena forestal productiva nacional</t>
  </si>
  <si>
    <t>1. Promover condiciones óptimas de mercado de la cadena forestal comercial</t>
  </si>
  <si>
    <t>1.1.1. Asignar los recursos CIF para mantenimiento</t>
  </si>
  <si>
    <t>Apoyo para el mantenimiento pequeñas áreas de  plantaciones y sistemas agroforestales.</t>
  </si>
  <si>
    <t>2. Mejorar la gestión de la información de la cadena forestal</t>
  </si>
  <si>
    <t>2.2.1.  Depurar y actualizar estadisticas sobre reforestacion comercial y sus productos</t>
  </si>
  <si>
    <t>Corresponde al proceso de depuración y actualización  de la información para asegurar que sea accesible, confiable y oportuna.</t>
  </si>
  <si>
    <t>2.2.2. Articular información estadistica  entre VUF, IDEAM y entidades adscritas al MADR</t>
  </si>
  <si>
    <t>Corresponde al proceso que mejora en la disposición y articulación de la información para asegurar que sea accesible, confiable y oportuna.</t>
  </si>
  <si>
    <t>Dirección de Cadenas Agrícolas</t>
  </si>
  <si>
    <t>Oficina de TICs</t>
  </si>
  <si>
    <t>Productores apoyados en acciones para mitigar o superar afectacciones desfavorables por condiciones climaticas</t>
  </si>
  <si>
    <t>Productores Apoyados / Productores afectados por fenomenos climaticos adversos) * 100</t>
  </si>
  <si>
    <t>Productores apoyados en la recuperación de sus sistemas productivos</t>
  </si>
  <si>
    <t>Productores Apoyados / Productores afectados por emergencias sanitarias y fitosanitarias) * 100</t>
  </si>
  <si>
    <t>Cadenas productivas apoyadas en la implementación de BPA</t>
  </si>
  <si>
    <t>Planes estratégicos de cadenas productivas, elaborados y públicados</t>
  </si>
  <si>
    <t>Productores apoyados en la comercialización</t>
  </si>
  <si>
    <t>Apoyar el mejoramiento de la infraestructura y logística para la comercialización de productos</t>
  </si>
  <si>
    <t>Productores apoyados en el moramiento de la infraestructura y logística para la comercialización</t>
  </si>
  <si>
    <t>(Productores Apoyados / productores programados para ser apoyados) * 100</t>
  </si>
  <si>
    <t xml:space="preserve">Sobre oferta de producción de leche, con apoyo para ser absorvida por el mercado </t>
  </si>
  <si>
    <t>Productos agropecuarios apoyados con pautas comerciales para el consumo</t>
  </si>
  <si>
    <t>Productores agropecuarios con apoyo para su participación en mercados</t>
  </si>
  <si>
    <t>Documentos de política de comercialización de productos agropecuarios, elaborados y divulgados</t>
  </si>
  <si>
    <t>Area con apoyo al establecimiento y mantenimiento de plantaciones forestales comerciales</t>
  </si>
  <si>
    <t>Area con apoyo al establecimiento y mantenimiento de plantaciones agro-forestales comerciales</t>
  </si>
  <si>
    <t>Area apoyada para la recuperación o el mantenimiento de paisaje en zonas cafeteras</t>
  </si>
  <si>
    <t>Productores capacitados en BPA y producción sostenible</t>
  </si>
  <si>
    <t>Productores capacitados / productores programados para capacitación) * 100</t>
  </si>
  <si>
    <t>Productores cafeteros apoyados en mejoramiento de su sistema productivo y/o transformación</t>
  </si>
  <si>
    <t>Documentos de ordenamiento productivo agroforestal, elaborado</t>
  </si>
  <si>
    <t>Area con apoyo al mantenimiento de plantaciones forestales comerciales</t>
  </si>
  <si>
    <t>Documento estadistico de área con reforestación comercial, elaborado y públicado</t>
  </si>
  <si>
    <t>Sistema VUF a nivel nacional, actualizado</t>
  </si>
  <si>
    <t xml:space="preserve">Objetivo 1. Consolidar el acceso a mercados internacionales a través de la ampliación de oferta exportable y mercados de destino, y la optimización de los procesos de comercio exterior. </t>
  </si>
  <si>
    <t xml:space="preserve">Aprovechamiento de las oportunidades agroexportadoras </t>
  </si>
  <si>
    <t>Adecuada participación del MADR en escenarios nacionales e internacionales de decisión y promoción de comercio exterior.</t>
  </si>
  <si>
    <t xml:space="preserve">Gestion de desarrollo y modernización  de mercados </t>
  </si>
  <si>
    <t>Documento  de lineamientos de política de Comercio Exterior, elaborado</t>
  </si>
  <si>
    <t xml:space="preserve">numero </t>
  </si>
  <si>
    <t xml:space="preserve">Elaborar documento de lineamientos de política que recoja  información resultante de la participación en escenarios nacionales y multilaterales de comercio exterior  en Foros y Ferias Agropecuarias nacionales e internacionales. </t>
  </si>
  <si>
    <t>Documento elaborado</t>
  </si>
  <si>
    <t>Eficacia en la entrega de los documentos</t>
  </si>
  <si>
    <t xml:space="preserve">eficacia </t>
  </si>
  <si>
    <t xml:space="preserve">oportunidad </t>
  </si>
  <si>
    <t xml:space="preserve">Realizar un evento de divulgación de las oportunidades derivadas de los acuerdos de libre comercio </t>
  </si>
  <si>
    <t>Número de eventos de divulgación</t>
  </si>
  <si>
    <t xml:space="preserve">Documentos técnicos, análisis de flujos de comercio y propuestas de creación o ajuste de los instrumentos de política comerciales respecto del  sector </t>
  </si>
  <si>
    <t xml:space="preserve">Desarrollar las acciones para Implementar los instrumentos de comercio exterior, que contribuyan al cumplimiento de los objetivos de la política agropecuaria y los compromisos adquiridos a través de los TLC  ( Contingentes). </t>
  </si>
  <si>
    <t>Resolución expedida</t>
  </si>
  <si>
    <t xml:space="preserve">Eficiencia en la reglamentacion de contingentes </t>
  </si>
  <si>
    <t xml:space="preserve">eficiencia </t>
  </si>
  <si>
    <t xml:space="preserve">cumplimiento </t>
  </si>
  <si>
    <t>Boletín quincenal del Sistema Andino de Franjas de Precio que se envía a la DIAN, para la aplicación de Aranceles a terceros países, publicados</t>
  </si>
  <si>
    <t xml:space="preserve">Consolidar la informacion requerida para la elaboración del boletin quincenal para reportar a la DIAN de los aranceles de los productos sujetos a SAFP (Sistema Andino de Franja de Precios) </t>
  </si>
  <si>
    <t>(Boletines expedidos / boletines programados) * 100</t>
  </si>
  <si>
    <t>Documento técnico en el marco de compromisos multilaterales (OMC, OCDE), elabrados</t>
  </si>
  <si>
    <t>Documento de seguimiento a los TLCs suscritos , elaborados</t>
  </si>
  <si>
    <t xml:space="preserve">Elaborar documentos de seguimiento a dos TLcs. </t>
  </si>
  <si>
    <t>Documentos y conceptos técnicos requeridos para atender temas que afectan el comercio exterior de productos agropecuarios de Colombia, elaborados</t>
  </si>
  <si>
    <t>Elaboarar documentos de análisis y  conceptos técnicos en temas comerciales requeridos para la participación de la OAI en diferentes escenarios de política comercial</t>
  </si>
  <si>
    <t>Documentos y/o conceptos elaborados / Solicitudes de documentos y/o conceptos recibidos) * 100</t>
  </si>
  <si>
    <t>Eficacia en la entrega documentos</t>
  </si>
  <si>
    <t xml:space="preserve">porcentaje </t>
  </si>
  <si>
    <t>Adquirir base de datos de comercio exterior, optimizar el mecanismo para la reglamentación y administración de contingentes y el monitoreo de las Franjas de Precios, estructurar e implementar una caja de herramientas de la asistencia técnica de terceros países (actividad transversal a todas las metas)</t>
  </si>
  <si>
    <t>(Base de datos proyectadas / Base de adquiridas) * 100</t>
  </si>
  <si>
    <t>efectividad</t>
  </si>
  <si>
    <t>Apropiada definición de líneas de acción en asistencia ofrecida por terceros paises</t>
  </si>
  <si>
    <t>Planes de acción de las lineas derivadas de la estrategia de cooperación y planes de trabajo sobre los Memorandos de Entendimiento suscritos, elaborados</t>
  </si>
  <si>
    <t xml:space="preserve">Elaborar, socializar e implementar planes de trabajo de la estrategia de cooperación  y,  planes acción de los memorandos de entendimiento.   </t>
  </si>
  <si>
    <t>(Planes de trabajo elaborados / planes de trabajo programados) * 100</t>
  </si>
  <si>
    <t>Requerimientos de Restitución de tierras, atendidos</t>
  </si>
  <si>
    <t xml:space="preserve">(Conceptos emitidos / solicitudes de conceptos allegados) * 100 </t>
  </si>
  <si>
    <t xml:space="preserve">(Conceptos (y/o) respuestas emitidas / solicitudes de conceptos (y/o) respuestas allegados) * 100 </t>
  </si>
  <si>
    <t>Oficina de Asuntos Internacionales</t>
  </si>
  <si>
    <t>1702-INCLUSIÓN PRODUCTIVA DE PEQUEÑOS
PRODUCTORES RURALES</t>
  </si>
  <si>
    <t xml:space="preserve">Incrementar el capital social, humano, físico, financiero y natural de las familias rurales en extrema pobreza de las áreas de intervención. </t>
  </si>
  <si>
    <t>Número de grupos asociados y fortalecidos</t>
  </si>
  <si>
    <t>Fortalecimiento del modelo de apoyo a alianzas productivas del sector Agropecuario a nivel nacional</t>
  </si>
  <si>
    <t>Promover el acceso integral a instrumentos en el desarrollo de agronegocios de pequeños productores agropecuarios</t>
  </si>
  <si>
    <t>Construcción y fortalecimiento de políticas de generación de ingresos y fortalecimiento de las capacidades productivas que permitan el desarrollo agropecuario y rural nacional</t>
  </si>
  <si>
    <t>Generar las Políticas, Lineamientos e Instrumentos para la generación de ingresos y el fortalecimiento de las capacidades productivas que permitan el desarrollo agropecuario y rural</t>
  </si>
  <si>
    <t>Recopilar insumos en el ámbito nacional e internacional, sobre políticas, lineamientos e instrumentos para la generación de ingresos y el fortalecimiento de las capacidades productivas</t>
  </si>
  <si>
    <t>Documentos de Politica estructurados</t>
  </si>
  <si>
    <t>Estructurar políticas, lineamientos e instrumentos</t>
  </si>
  <si>
    <t>Incrementar la adopción  y conocimiento de las Políticas, Lineamientos e Instrumentos para la Generación de Ingresos</t>
  </si>
  <si>
    <t>Definir roles y responsabilidades para la implementación de las políticas, lineamientos e instrumentos en espacios de articulación sectorial e intersectorial</t>
  </si>
  <si>
    <t>Documentos metodologicos estructurados</t>
  </si>
  <si>
    <t>Acompañar los procesos de adopción e implementación de las políticas, lineamientos e instrumentos</t>
  </si>
  <si>
    <t>Fortalecer en la revisión y validación de programas y proyectos  para la implementación de las politicas, lineamientos e instrumentos para la generación de ingresos y el fortalecimiento de las capacidades productivas que permitan el desarrollo agropecuario y rural</t>
  </si>
  <si>
    <t>Realizar revisión y evaluación técnica sobre los programas y proyectos de inversión del sector asociados a la implementación de las políticas, lineamientos e instrumentos</t>
  </si>
  <si>
    <t>Documentos de lineamientos técnicos estructurados</t>
  </si>
  <si>
    <t>Generar mediciones y evaluaciones, posteriores a la Implementación de las Políticas, Lineamientos e Instrumentos para la generación de ingresos y el fortalecimiento de las capacidades productivas que permitan el desarrollo agropecuario y rural</t>
  </si>
  <si>
    <t xml:space="preserve">Establecer e implementar esquemas de seguimiento y monitoreo de la implementación de las políticas, lineamientos e instrumentos </t>
  </si>
  <si>
    <t>Evaluación de estructurada e implementada</t>
  </si>
  <si>
    <t>Este indicador mide la evaluación realizada por la DCPGI, sobre las politicas que están siendo implementadas para la generación de ingresos y fortalecimiento de capacidades productivas</t>
  </si>
  <si>
    <t>Generar evaluaciones posteriores a la implementación de las políticas, lineamientos e instrumentos</t>
  </si>
  <si>
    <t xml:space="preserve">Generar y procesar información estadística que permita la toma de decisiones para mejorar continuamente las políticas, lineamientos e instrumentos </t>
  </si>
  <si>
    <t>Dirección de Capacidades Productivas y Generación de Ingresos</t>
  </si>
  <si>
    <t>1. Gestión misional y de Gobierno</t>
  </si>
  <si>
    <t>Mejoramiento de la habitabilidad rural</t>
  </si>
  <si>
    <t>SUBSIDIO PARA LA CONSTRUCCIÓN O MEJORAMIENTO DE VIVIENDA DE INTERES SOCIAL RURAL PARA POBLACION  RURAL NACIONAL  - BPIN 2018011000229</t>
  </si>
  <si>
    <t>Aumentar el acceso de la población rural a vivienda rural nueva o al mejoramiento de la existente</t>
  </si>
  <si>
    <t>Viviendas de interés social rurales construidas entregadas - Bolsa Nacional</t>
  </si>
  <si>
    <t xml:space="preserve">Otorgamiento y seguimiento del Subsidio de VISR - Bolsa Nacional (Diseño de postulación, divulgación, capacitación, socialización, análisis, verificación, monitoreo y seguimiento del programa de subsidio de VISR). </t>
  </si>
  <si>
    <t>Número de viviendas de ineteres social rural construidas entregadas -  Bolsa Nacional</t>
  </si>
  <si>
    <t>Transferir recursos a la entidad operadora para construcción y mejoramiento de VISR - Bolsa Nacional</t>
  </si>
  <si>
    <t>Viviendas de interés social rural construidas  entregadas - Bolsa víctimas</t>
  </si>
  <si>
    <t xml:space="preserve">Otorgamiento y seguimiento del Subsidio de VISR - Bolsa Víctimas ((Diseño de postulación, divulgación, capacitación, socialización, análisis, verificación, monitoreo y seguimiento del programa de subsidio de VISR). </t>
  </si>
  <si>
    <t>Número de viviendas de ineteres social rural construidas entregadas - Bolsa Víctimas</t>
  </si>
  <si>
    <t>Transferir recursos a la entidad operadora para construcción y mejoramiento de VISR - Bolsa Víctimas</t>
  </si>
  <si>
    <t>Viviendas de interés social rural mejoradas entregadas - Bolsa Nacional</t>
  </si>
  <si>
    <t xml:space="preserve">Número de viviendas de inetrés social rural mejoradas entregadas - Bolsa Nacional </t>
  </si>
  <si>
    <t>Viviendas de interés social rural mejoradas entregadas - Bolsa Víctimas</t>
  </si>
  <si>
    <t>Número de viviendas de interés social rural mejoradas entregadas - Bolsa Víctimas</t>
  </si>
  <si>
    <t>Viviendas de interés social rural construidas  entregadas, correspondiente a subsidios adjudicados en vigencias anteriores</t>
  </si>
  <si>
    <t xml:space="preserve">Seguimiento para la materialización de la entrega de las viviendas rurales  construidas (Análisis, verificación, monitoreo y seguimiento del programa de subsidio de VISR). </t>
  </si>
  <si>
    <t>Número de viviendas de inetrés social rural construidas entregadas,  correspondiente a subsidios de VISR adjudicados en vigencias anteriores</t>
  </si>
  <si>
    <t>Viviendas de interés social rural mejoradas entregadas, correspondiente a subsidios adjudicados en vigencias anteriores</t>
  </si>
  <si>
    <t xml:space="preserve">Seguimiento para la materialización de la entrega de las viviendas rurales  mejoradas  (Análisis, verificación, monitoreo y seguimiento del programa de subsidio de VISR). </t>
  </si>
  <si>
    <t>Número de viviendas de inetrés social rural mejoradas entregadas correspondiente a subsidios de VISR adjudicados en vigencias anteriores</t>
  </si>
  <si>
    <t>(Viviendas nuevas entregadas / subsidios de VISR nueva  otorgados) * 100</t>
  </si>
  <si>
    <t>(Viviendas nuevas entregadas / Subsidios de VISR nueva  otorgados) * 100</t>
  </si>
  <si>
    <t>(Viviendas mejoradas entregadas / subsidios de mejoramiento de VISR   otorgados) * 100</t>
  </si>
  <si>
    <t>(Viviendas nuevas entregadas / subsidios de VISR nueva otorgados en vigencias anteriores) * 100</t>
  </si>
  <si>
    <t>(Viviendas mejoradas entregadas/ subsidios de mejoramiento de VISR otorgados en vigencias anteriores) * 100</t>
  </si>
  <si>
    <t>No Aplica</t>
  </si>
  <si>
    <t>Proponer normas, instrumentos y procedimientos en materia de investigación, desarrollo tecnológico, innovación, extensión agropecuaria en el ámbito agropecuario, pesquero, acuícola y forestal para mejorar la competitividad del sector</t>
  </si>
  <si>
    <t>1</t>
  </si>
  <si>
    <t>31/12/2019</t>
  </si>
  <si>
    <t>Número  de Actos Administrativos / Número de Actos Administrativos  proyectados *100</t>
  </si>
  <si>
    <t>Indicador de Producto, se aplica a las propuestas normativas en el marco de la ley 1876 de 2017</t>
  </si>
  <si>
    <t>Proponer normas, instrumentos y procedimientos en materia de investigación, desarrollo tecnológico, innovación, extensión  agropecuaria en el ámbito agropecuario, pesquero, acuícola y forestal para mejorar la competitividad del sector</t>
  </si>
  <si>
    <t>Documento con Revisión de la normativa existente en materia de semilla identificando las necesidades de desarrollo normativo para la consolidación de un sistema nacional de semillas</t>
  </si>
  <si>
    <t>Número  documentos con revisión normativa elaborados / Número de documentos con revisión proyectados *100</t>
  </si>
  <si>
    <t>Documento con la revisión de la normatividad existente sobre semillas</t>
  </si>
  <si>
    <t>Número  proyectos normativos elaborados / Número de proyectos normativos proyectados *100</t>
  </si>
  <si>
    <t>Indicador de Producto, se aplica a propuesta de normatividad sobre libros genealógicos</t>
  </si>
  <si>
    <t>Diseñar y evaluar las políticas, planes, programas y proyectos de desarrollo agropecuario relacionados con la investigación, el desarrollo tecnólogico, la innovación y la extensión agropecuaria</t>
  </si>
  <si>
    <t>2</t>
  </si>
  <si>
    <t>Número  lineamientos elaborados / Número de lineamientos proyectados *100</t>
  </si>
  <si>
    <t>Dirección de Innovación y Desarrollo Tecnológico</t>
  </si>
  <si>
    <t>Mejoramiento de la Capacidad de Respuesta del Sector Agropecuario frente a Fenómenos de variabilidad y Cambio Climático</t>
  </si>
  <si>
    <t>1. Apropiar capacidades en el uso y aplicación de los instrumentos de planificación orientados al uso racional y sostenible de los recursos naturales en ecosistemas de importancia estratégica</t>
  </si>
  <si>
    <t>Promoción de la conservación y uso racional de los recursos naturales en ecosistemas estratégicos y cuencas hidrográficas con fuertes presiones por actividades productivas
Desarrollar proyectos pilotos a nivel local para el acompañamiento de procesos de reconversión y/o sustitución en zonas productivas</t>
  </si>
  <si>
    <t>Número de Productores Beneficiados   / Número de Productores Propuesto * 100</t>
  </si>
  <si>
    <t>Acciones de apoyo técnico para la promoción de la conservación y uso racional de los recursos naturales en ecosistemas estratégicos y cuencas hidrográficas con fuertes presiones por actividades productivas.</t>
  </si>
  <si>
    <t>2. Fortalecer la aplicación de metodologías para la medición de las emisiones de GEI y de prácticas de manejo apropiadas para su debida mitigación a nivel productivo, en el marco de las contribuciones declaradas por nuestro país.</t>
  </si>
  <si>
    <t>Revisar y validar balances de gases de efecto invernadero - GEI.
Integrar los análisis agroclimáticos, determinación y validación de factores de emisión propios para Colombia</t>
  </si>
  <si>
    <t>Número de Documentos de investigación realizados  / Número de  Documentos de investigación Propuesto  * 100</t>
  </si>
  <si>
    <t>Revisión, validación y análisis de factores de emisión de Gases de efecto invernadero para Colombia.</t>
  </si>
  <si>
    <t>Parcelas, módulos y unidades demostrativas adecuadas</t>
  </si>
  <si>
    <t>Seleccionar, establecer y manejar parcelas demostrativas para el Manejo Agrícola y pecuario en regiones, con registro de emisiones GEI</t>
  </si>
  <si>
    <t>Número de parcelas demostrativas  realizadas  / Número de parcelas demostrativas proyectadas  * 100</t>
  </si>
  <si>
    <t>Parcelas demostrativas para el manejo agrícola y pecuario en regiones con registro de GEI.</t>
  </si>
  <si>
    <t>3. Fortalecer los servicios agroclimáticos para el sector agropecuario.</t>
  </si>
  <si>
    <t>Número de proyectos de mesas agroclimáticas realizadas  / Número de proyectos de mesas agroclimáticas proyectadas  * 100</t>
  </si>
  <si>
    <t xml:space="preserve">Suscripción de Convenio para el desarrollo del servicio de las Mesas Agroclimáticas Nacional y regionales </t>
  </si>
  <si>
    <t>4. Mejorar la adaptación del sector agropecuario a los efectos del cambio climático</t>
  </si>
  <si>
    <t>Implementar el Plan Integral de Gestión del Cambio Climático -PIGCC del sector agropecuario.
Replicar de la estrategia de Gestión del Riesgo Agroclimático a pequeños productores agropecuarios en diferentes zonas del país.</t>
  </si>
  <si>
    <t>Número de Documentos de planeación realizados  / Número de  Documentos de Planeación Proyectados  * 100</t>
  </si>
  <si>
    <t>Plan Integral de Gestión de Cambio Climático con su estrategia de implementación</t>
  </si>
  <si>
    <t>5. Propender por la sostenibilidad de los sistemas agropecuarios.</t>
  </si>
  <si>
    <t>Consolidar del Programa "Clima y Sector Agropecuario"</t>
  </si>
  <si>
    <t>Número de Documentos Metodológicos realizados  / Número de  Documentos Metodológicos Proyectados  * 100</t>
  </si>
  <si>
    <t>base científica para una agricultura Climáticamente inteligente</t>
  </si>
  <si>
    <t>4</t>
  </si>
  <si>
    <t>Indicador de Gestión,  para medir la efectividad de la política en Protección Sanitaria.</t>
  </si>
  <si>
    <t>Proponer normas, instrumentos y procedimientos en materia de prevención, vigilancia y control de los riesgos sanitarios, biológicos y Químicos de las especies animales y vegetales.</t>
  </si>
  <si>
    <t>Indicador de Producto, se aplica al avance en la revisión de los proyectos de Ley</t>
  </si>
  <si>
    <t>Diseñar y evaluar las políticas, planes, programas y proyectos de desarrollo agropecuario en materia de prevención, vigilancia y control de los riesgos sanitarios, biológicos y Químicos de las especies animales y vegetales</t>
  </si>
  <si>
    <t>Revisión de Funciones del ICA.</t>
  </si>
  <si>
    <t>Indicador de Producto,   se aplica al avance en las nuevas en el desarrollo de la política sanitaria</t>
  </si>
  <si>
    <t>Actividades tendientes a la revisión de los servicios prestados por el ICA.</t>
  </si>
  <si>
    <t>Número de documentos de revisión de servicios elaborados / Número de documentos de revisión de servicios proyectadoss *100</t>
  </si>
  <si>
    <t>Indicador de Producto, se aplica a los avances en la tercerización de los servicios del ICA.</t>
  </si>
  <si>
    <t xml:space="preserve">Funcionarios capacitados para el mejoramiento de sus competencias laborales </t>
  </si>
  <si>
    <t xml:space="preserve">Mide los funcionarios que reciben capacitación de acuerdo al Plan Institucional de Capacitación del Ministerio. </t>
  </si>
  <si>
    <t xml:space="preserve">Funcionarios beneficiados con el Programa de Bienestar Social del Ministerio. 
</t>
  </si>
  <si>
    <t>Formular el Plan Institucional de  Capacitación del Ministerio.</t>
  </si>
  <si>
    <t>Formular el Programa de Bienestar Social del Ministerio.</t>
  </si>
  <si>
    <t>Realizar las actividades de Bienestar programas en el Programa.</t>
  </si>
  <si>
    <t>Funcionarios capacitados / Funcionarios programados para capacitación del Ministerio *100</t>
  </si>
  <si>
    <t>Formular el  Plan Anual de Seguridad y Salud  en el trabajo del Ministerio.</t>
  </si>
  <si>
    <t xml:space="preserve">Realizar las actividades programadas en el Plan de Seguridad y Salud en el Trabajo del Ministerio. </t>
  </si>
  <si>
    <t>Colaboradores que asisten a las actividades de Seguiridad y Salud  en el Trabajo / Colaboradores que requieren actividades programadas en el plan de Seguiridad y Salud  en el Trabajo del Ministerio. * 100</t>
  </si>
  <si>
    <t>Elaborar y expedir Resolución del  Plan de Incentivos aprobado por el Comité de Capacitación y Estimulos del Ministerio.</t>
  </si>
  <si>
    <t xml:space="preserve">Mide los colaboradores que asitieron a las actividades desarrolladas en el Plan Anual de Seguridad y Salud en el Trabajo del Ministerio. </t>
  </si>
  <si>
    <t xml:space="preserve">Mide los funcionarios beneficiados con las actividades desarrolladas en el Programa de Bienestar Social del Ministerio  </t>
  </si>
  <si>
    <t xml:space="preserve">Mide los funcionarios seleccionados por el Comité de Capacitacion y Estimulos que recibirán el  beneficio del plan de incentivos del Ministerio  </t>
  </si>
  <si>
    <t>Documento con Revisión de la normativa existente en materia de semillas, elaborado</t>
  </si>
  <si>
    <t>Documeto de lineamientos de política pública para la agricultura ecológica y agroecológica, elaborado</t>
  </si>
  <si>
    <t>Realización de mesas de trabajo para la elaboración del marco estratégico reglamentario para la implementación de la Ley 1876 de 2017</t>
  </si>
  <si>
    <t xml:space="preserve">Documento de investigación en cambio climatico, elaborado </t>
  </si>
  <si>
    <t>Boletines y/o documentos de análisis de Información para la planificación y administración de riesgos por cambio climatico, elaborados y difundidos</t>
  </si>
  <si>
    <t>Documentos con el Plan Integral de Gestión del Riesgo Climático, elaborado y publicado</t>
  </si>
  <si>
    <t>Fortalecimiento de las capacidades para la gestión y comprensión de la política de desarrollo rural nacional</t>
  </si>
  <si>
    <t>Proponer normas, instrumentos y procedimientos que permitan la titulación, formalización, restitución y en general la regularización de la propiedad de las tierras rurales, de acuerdo con los lineamientos definidos por la Unidad de Planificación de Tierras Rurales, Adecuación de Tierras y Usos Agropecuarios (UPRA).</t>
  </si>
  <si>
    <t>Proyecto de decreto reglamentario para el subsidio integral de acceso a tierras elaborado</t>
  </si>
  <si>
    <t>Citar y liderar las Mesas Interinstitucionales para la socializacion del Decreto referente al subsidio integral de acceso a tierras, especificandose los roles que debe asumir cada entidad de acuerdo a sus competencias misionales, generandse la debida coordinacion entre las mismas.</t>
  </si>
  <si>
    <t>Numero de Proyectos de decreto reglamentario para el subsidio integral de acceso a tierras elaborados</t>
  </si>
  <si>
    <t>Mide el numero de Proyectos de decreto reglamentario para el subsidio integral de acceso a tierras elaborados</t>
  </si>
  <si>
    <t>Elaborar memoria justificativa del Decreto reglamentario para el subsidio integral de acceso a tierras</t>
  </si>
  <si>
    <t>Construir el concepto técnico y jurídico para el proyecto de Decreto reglamentario para el subsidio integral.</t>
  </si>
  <si>
    <t>Identificar y coordinar con la Oficina Asesora Jurídica los cambios normativos, procedimentales e institucionales que se requieran para el logro de los objetivos y metas de la política de ordenamiento social de la propiedad rural y uso productivo del suelo.</t>
  </si>
  <si>
    <t>Documentos de reglamentación del Banco de Proyectos a desarrollarse en las ZIDRES elaborados.</t>
  </si>
  <si>
    <t>Coordinar mesas técnicas y jurídicas de trabajo para la elaboración de los documentos.</t>
  </si>
  <si>
    <t>Número de proyectos de documentos reglamentarios elaborados para el Banco de proyectos a desarrollarse en las Zidres.</t>
  </si>
  <si>
    <t>Mide el número d emesas técnicas y jurídicas de trabajo para la elaboración de los documentos.</t>
  </si>
  <si>
    <t>Elaborar el proyecto de decreto para la reglamentación del Banco de Proyectos a desarrollarse en las Zidres</t>
  </si>
  <si>
    <t>Mide el numero de proyectos de decretso para la reglamentación del Banco de Proyectos a desarrollarse en las Zidres</t>
  </si>
  <si>
    <t>Elaborar el proyecto de resolución para la delegación de funciones a la Agencia de Desarrollo Rural (ADR) para Zidres</t>
  </si>
  <si>
    <t>Mide el numero de proyectos de resolución para la delegación de funciones a la Agencia de Desarrollo Rural (ADR) para Zidres</t>
  </si>
  <si>
    <t>Elaborar el proyecto de resolución para la adopción de los lineamientos para el Banco de Proyectos a desarrollarse en las Zidres</t>
  </si>
  <si>
    <t>Mide el numero de de proyectos de resolución para la adopción de los lineamientos para el Banco de Proyectos a desarrollarse en las Zidres</t>
  </si>
  <si>
    <t>Diseñar y evaluar las políticas, planes, programas y proyectos de desarrollo rural con enfoque territorial, encaminadas al establecimiento de territorios colectivos para grupos étnicos.</t>
  </si>
  <si>
    <t xml:space="preserve">Coordinar mesas técnicas de trabajo para el Proyecto de decreto por el cual se reglamenta el programa de acceso a tierras para comunidades Rrom
</t>
  </si>
  <si>
    <t>Número de proyectos de Decretos reglamentarios elaborados para reglamentar el programa de acceso a tierras para comunidades Rom.</t>
  </si>
  <si>
    <t>Mide el número de proyectos de Decretos reglamentarios elaborados para reglamentar el programa de acceso a tierras para comunidades Rom.</t>
  </si>
  <si>
    <t xml:space="preserve">Revisar y ajustar los documentos técnicos de las mesas de trabajo ( programa de acceso a tierras para comunidades Rrom)
</t>
  </si>
  <si>
    <t xml:space="preserve">Socializar el proyecto de Decreto recopilando las conclusiones de las mesas de trabajo. </t>
  </si>
  <si>
    <t>Elaborar normas, instrumentos y procedimientos para la adecuación de tierras con fines agropecuarios, uso eficiente de suelo rural y el mercado de tierras rurales, de acuerdo con los lineamientos definidos por la Unidad de Planificación de Tierras Rurales, Adecuación de Tierras y Usos Agropecuarios (UPRA).</t>
  </si>
  <si>
    <t>Plan Nacional de Riego  revisado, ajustado y elaborado para ser expedido.</t>
  </si>
  <si>
    <t>Talleres de consenso técnico para priorizar los proyectos de riego en etapa de preinversión, para incorporarlos en el PNR a 8 años.</t>
  </si>
  <si>
    <t>Número de planes nacionales de riego</t>
  </si>
  <si>
    <t xml:space="preserve">Mide el número de planes nacionales de riego que se elaboren. </t>
  </si>
  <si>
    <t xml:space="preserve">Construir el documento tecnico del PNR a 8 años para  escenario propuesto .  
 </t>
  </si>
  <si>
    <t>Realizar el seguimiento. a la ejecución de la política, planes, programas y proyectas para el ordenamiento. Social de la propiedad rural y el uso productivo del suelo a cargo de las entidades adscritas y vinculadas al Sector.</t>
  </si>
  <si>
    <t>Conceptos Tecnicos e informes de segumiento a la sentencia T 488</t>
  </si>
  <si>
    <t xml:space="preserve">Participar en los Consejos Directivos de las entidades adscritas </t>
  </si>
  <si>
    <t>Numero de Conceptos tecnicos emitidos y numero de actas y/o informes de segumiento a la sentencia T 488</t>
  </si>
  <si>
    <t>Mide el numero de Conceptos tecnicos emitidos y numero de actas y/o informes de segumiento a la sentencia T 488</t>
  </si>
  <si>
    <t>Participar en la Mesa Intersectorial para el cumplimiento de la Sentencia T 488 2014</t>
  </si>
  <si>
    <t>Dirección de Ordenamiento Social de la Propiedad</t>
  </si>
  <si>
    <t xml:space="preserve">Fortalecimiento de la gestión y dirección del sector agropecuario </t>
  </si>
  <si>
    <t>Mejorar las capacidades institucionales para gestionar los lineamientos de política e intrumentos de Desarrollo Rural</t>
  </si>
  <si>
    <t xml:space="preserve">Documento con información del sector rural sobre la atención del control político, elaborado.  </t>
  </si>
  <si>
    <t>Construir base de datos sobre Control Político por congresista</t>
  </si>
  <si>
    <t>El indicador mide la elaboración efectiva del documento de análisis al final de la vigencia</t>
  </si>
  <si>
    <t xml:space="preserve">Elaborar versión final del documento de análisis partiendo de los datos de control político mensualizados. </t>
  </si>
  <si>
    <t>(Documentos elaborados / Documentos establecidos para la vigencia) * 100</t>
  </si>
  <si>
    <t>Citar y liderar las Mesas Interinstitucionales para la socializacion del Decreto referente al subsidio integral de acceso a tierras</t>
  </si>
  <si>
    <t>Proyectos de decreto por el cual se reglamentan el programa de acceso a tierras para comunidades Rrom, y reversa campesina  elaborados</t>
  </si>
  <si>
    <t xml:space="preserve">Coordinar mesas técnicas de trabajo para los Proyectos de decreto por los cuales se reglamentan los programas de acceso a tierras para comunidades Rrom, y establecimiento de reserva campesina
</t>
  </si>
  <si>
    <t xml:space="preserve">Socializar los proyectos de Decreto recopilando las conclusiones de las mesas de trabajo. </t>
  </si>
  <si>
    <t>Realizar talleres de consenso técnico para priorizar los proyectos de riego en etapa de preinversión, para incorporarlos en el PNR a 8 años.</t>
  </si>
  <si>
    <t>Conceptos Tecnicos e informes de seguimiento a la sentencia T 488 2014, elaborados</t>
  </si>
  <si>
    <t>(Conceptos tecnicos emitidos y numero de actas y/o informes de segumiento a la sentencia T 488) * 100</t>
  </si>
  <si>
    <t>Facilitar la gestión tanto del proceso de Estabilización, como de la atención y reparación integral de víctimas del conflicto armado y restitución de tierras</t>
  </si>
  <si>
    <t>Documento sobre la coordinación interinstitucional de entidades del sector respecto a la atención de población victima, elaborado</t>
  </si>
  <si>
    <t>Realizar seguimiento mediante el aplicativo SIPOV</t>
  </si>
  <si>
    <t>Número de documentos de coordinación elaborados / Número de documentos de coordinación elaborados para la vigencia</t>
  </si>
  <si>
    <t>El indicador mide la elaboración efectiva del documento de coordinación establecido para la vigencia</t>
  </si>
  <si>
    <t>Elaborar el documento sobre coordinación interinstitucional</t>
  </si>
  <si>
    <t>Fortalecer la participación en los espacios de diálogo con las organizaciones sociales que representam parte de las comunidades rurales del país</t>
  </si>
  <si>
    <t>Matriz consolidada de compromisos asumidos por el Sector en las mesas de diálogo social</t>
  </si>
  <si>
    <t xml:space="preserve">Revisar y validar actas en físico </t>
  </si>
  <si>
    <t>Número de matrices elaboradas / Número de matrices consolidadas elaboradas para la vigencia</t>
  </si>
  <si>
    <t>El indicador mide la elaboración efectiva de la matriz establecida para la vigencia</t>
  </si>
  <si>
    <t>Actualizar las bases de datos en la plataforma de información (Power BI)</t>
  </si>
  <si>
    <t>Documento de compilación de conceptos que se emitan relacionados con el diálogo social</t>
  </si>
  <si>
    <t>Elaborar el inventario de conceptos</t>
  </si>
  <si>
    <t>Número de documentos de compilación elaborados / Número de documentos de coordinación elaborados para la vigencia</t>
  </si>
  <si>
    <t>El indicador mide la elaboración efectiva de documentos de consolidación establecidos para la vigencia</t>
  </si>
  <si>
    <t>Consolidar y elaborar sintesis de los conceptos para el documento de compilación</t>
  </si>
  <si>
    <t>Documentos elaborados / Documentos programados para ser elaboradosen la vigencia) * 100</t>
  </si>
  <si>
    <t>Documento de seguimiento sobre los escenarios de articulación institucional para la socialización del desarrollo regional</t>
  </si>
  <si>
    <t>Documento de seguimiento sobre los escenarios de articulación institucional e interinstitucional para la socialización del desarrollo regional</t>
  </si>
  <si>
    <t xml:space="preserve">Estructurar escenarios de articulación sectorial para la socialización del desarrollo regional </t>
  </si>
  <si>
    <t xml:space="preserve">Elaborar informes previos y de seguimiento para consejos directivos </t>
  </si>
  <si>
    <t>Viceministerio de Desarrollo Rural</t>
  </si>
  <si>
    <t>Funcionarios beneficiados / funcionarios programados de la planta del Ministerio *100</t>
  </si>
  <si>
    <t>Funcionarios beneficiados con el Plan de Incentivos Institucionales del Ministerio</t>
  </si>
  <si>
    <t>Funcionarios beneficiados con el incentivo / Funcionarios elegidos para acceder al incentivo del Ministerio *100</t>
  </si>
  <si>
    <t>Realizar Comité de Capacitación y Estimulos  del Ministerio; para definir procedimiento y elección de funcionarios  que tienen derecho al  incentivo.</t>
  </si>
  <si>
    <t>Proyectos de decreto reglamentario para el subsidio integral de acceso a tierras elaborados</t>
  </si>
  <si>
    <t>Proyectos de documentos reglamentarios elaborados para el Banco de proyectos a desarrollarse en las Zidres.</t>
  </si>
  <si>
    <t>Mejorar la adecuación en las instalaciones del Ministerio de Agricutura y Desarrollo Rural  en materia de insfraestructura y de gestión documental.</t>
  </si>
  <si>
    <t xml:space="preserve">Aplicación de Tablas de Retención Documental a los Archivos de Gestión </t>
  </si>
  <si>
    <t>La propuesta permite establecer la viabilidad para la aplicación del componente electronico</t>
  </si>
  <si>
    <t>Las Tablas de Valoración Documental permiten la organización de los documentlos del archivo central, para su disposición final</t>
  </si>
  <si>
    <t>Establecer las directrices requeridas para la implementación de expediente electrónico bajo los lineamientos expedidos por el Archivo General de la Nación</t>
  </si>
  <si>
    <t>Establecer directrices para la formulación de expediente electrónico</t>
  </si>
  <si>
    <t>Grupo de archivo y gestión documental</t>
  </si>
  <si>
    <t>Realizar la recepción y evaluación de los proyectos, en el marco de la Resolución No. 385 de 2014 del MADR</t>
  </si>
  <si>
    <t>Levantar y difundir la información estadistica del sector</t>
  </si>
  <si>
    <t>Cofinanciar los proyectos aprobados, bajo el marco de la Resolución No. 385 de 2014 del MADR</t>
  </si>
  <si>
    <t xml:space="preserve">Realizar la supervisión y seguimiento de proyectos cofinanciados en el marco de la resolución 000385 de 2014 MinAgricultura.
</t>
  </si>
  <si>
    <t>Realización de mesas de trabajo o talleres para la formulación del Plan Estratégico Sectorial e Institucional, y del Plan de Acción Institucional.</t>
  </si>
  <si>
    <t>Realización de procesos de inducción y acompañamiento para la formulación del Plan Estratégico Sectorial e Institucional, y del Plan de Acción Institucional.</t>
  </si>
  <si>
    <t>Consolidación y procesamiento de la información para la  para la elaboración de los docuementos del Plan Estratégico Sectorial e Institucional, y del Plan de Acción Institucional</t>
  </si>
  <si>
    <t>Documentos de analisis y evaluación de la ejecución del plan estrategico sectorial e institucional, y del plan de acción institucional elaborados y públicados</t>
  </si>
  <si>
    <t>Recopilación de la información para el seguimiento, analisis y evaluación de la ejecución del Plan Estratégico Sectorial e Institucional, y del Plan de Acción Institucional</t>
  </si>
  <si>
    <t>Analasis y evaluación de la información de la ejecución del Plan Estratégico Sectorial e Institucional, y del Plan de Acción Institucional</t>
  </si>
  <si>
    <t>Audiencia pública de rendición de cuenta institucional, realizada</t>
  </si>
  <si>
    <t>Definición del temario, y elaboración del Plan de Acción para la realización de la audicencia pública.</t>
  </si>
  <si>
    <t>Elaboración del informe de rendición de cuenta.</t>
  </si>
  <si>
    <t>Escojencia y montaje de la logistica para el montaje de la audiencia de rendición de cuenta.</t>
  </si>
  <si>
    <t>Realizar interacción con el público en general a través de la página web para absorver inquietudes que surjan.</t>
  </si>
  <si>
    <t>Realización de la audiencia de rendición de cuentas.</t>
  </si>
  <si>
    <t>(Documentos elaborados / Documentos programados para ser elaboradosen la vigencia) * 100</t>
  </si>
  <si>
    <t>Audiencia de rendición de cuentas realizada</t>
  </si>
  <si>
    <t>Fortalecimiento De La Disponibilidad Y Acceso A La Información De La Oferta Agropecuaria Nacional</t>
  </si>
  <si>
    <t>Facilitar el Acceso a la información</t>
  </si>
  <si>
    <t>Levantar la información de la Oferta Agropecuaria</t>
  </si>
  <si>
    <t>Fortalecimiento De La Gestión Y Dirección Del Sector Agropecuario</t>
  </si>
  <si>
    <t>FORTALECIMIENTO DE ACTIVIDADES QUE IMPULSEN Y CONTRIBUYAN AL DESARROLLO DEL SECTOR AGROPECUARIO, PESQUERO Y DE DESARROLLO RURAL – FONDO DE FOMENTO AGROPECUARIO - FFA NACIONAL</t>
  </si>
  <si>
    <t>Aumentar el fomento de las actividades del sector agropecuario, pesquero y de desarrollo rural.</t>
  </si>
  <si>
    <t>INCLUSIÓN PRODUCTIVA DE PEQUEÑOS PRODUCTORES RURALES</t>
  </si>
  <si>
    <t>Implementar un proceso de planeación con bases en la prospectiva a corto, mediano y largo plazo, participativo y democratico, con la definición de estrategias claras, verificables y medibles para acelerar el crecimiento y desarrollo sostenible del Sector Agropecuario y rural.</t>
  </si>
  <si>
    <t>Armonizar la planeación del Sector Agropecuario y Rural con objetivos y metas alcanzables en el corto y mediano plazo, acorde a las necesidades reales de los territorios.</t>
  </si>
  <si>
    <t>Programar una inversión basada en la eficiencia del gasto público y/o el mejor uso de la misma, fundamentada en estudios de preinversión que permitan medir su impacto económico, social y ambiental.</t>
  </si>
  <si>
    <t>Implementar un esquema de seguimiento, analisis y evaluación que permita verificar el cumplimiento de la ejecución de la planeación estrategica sectorial e institucional del Sector Agropecuario y Rural.</t>
  </si>
  <si>
    <t xml:space="preserve">Implementar acciones preventivas o correctivas basadas en resultados verificados en informes periodicos de seguimiento, analisis y evaluación para el mejoramiento del la gestión y desempeño institucional. </t>
  </si>
  <si>
    <t>Consolidar y generar informes de resultados de la gestión institucional y sectorial, y atender la prparación y remisión de informes, reportes y demás documentos queconsignen los resultados del seguimiento y la evaluación de las políticas, planes y proyectos a las instancias competentes.</t>
  </si>
  <si>
    <t>Implementar un esquema de seguimiento, analisis y evaluación que permita verificar el cumplimiento de la ejecución de la planeación estrategica sectorial e institucional del Sector Agropecuario y Rural</t>
  </si>
  <si>
    <t xml:space="preserve">Fortalecer la transferencia de conocimiento y tecnología, la asistencia técnica y la implementación de buenas prácticas de producción agropecuarias </t>
  </si>
  <si>
    <t>Sistema de información del comportamiento variables inherentes al precio de la leche bovina, actualizado</t>
  </si>
  <si>
    <t>Documento del plan de acción de las cadenas Pecuarias, Pesqueras y Acuícolas formalizadas con acuerdo de competitividad, terminados y aprobados por el respectivo consejo</t>
  </si>
  <si>
    <t>Documentos con información sectorial de las cadenas Pecuarias, Pesqueras y Acuícolas, construido</t>
  </si>
  <si>
    <t xml:space="preserve">(Informes realizados / Informes proyectados para su elaboración) *100   </t>
  </si>
  <si>
    <t>Sistema de información actualizado</t>
  </si>
  <si>
    <t>Mes</t>
  </si>
  <si>
    <t>Adultos con al menos un producto financiero en el rural y rural disperso</t>
  </si>
  <si>
    <t>porcentaje</t>
  </si>
  <si>
    <t>Implementar campañas de educación financiera, fomentar la inclusión financiera (ahorro, microcrédito y crédito y seguro)</t>
  </si>
  <si>
    <t>Porcentaje (%) de Adultos con al menos un producto financiero</t>
  </si>
  <si>
    <t>Mide el número de adultos con al menos un producto financiero en los municipios rurales y rurales dispersos, con respecto a la población total rural.</t>
  </si>
  <si>
    <t>Área sembrada con seguro agropecuario</t>
  </si>
  <si>
    <t xml:space="preserve">Otorgamiento del Incentivo a la Prima del Seguro Agropecuario, implementación del Plan de Fomento. </t>
  </si>
  <si>
    <t>Para el reporte del indicador se toma en cuenta la fecha de expedición y vigencia de las pólizas.</t>
  </si>
  <si>
    <t>Operaciones de crédito en actividades no agropecuarias de FINAGRO</t>
  </si>
  <si>
    <t xml:space="preserve">Campaña de difusión del objeto de FINAGRO (líneas de actividades rurales) y colocación de crédito para las mismas registradas en FINAGRO. </t>
  </si>
  <si>
    <t>Reporta el número de créditos para proyectos en el sector rural de las actividades no agropecuarias que acceden a FINAGRO</t>
  </si>
  <si>
    <t>Participación de las mujeres dentro de las operaciones de crédito agropecuario y rural</t>
  </si>
  <si>
    <t>Líneas Especiales de Crédito con mejores condiciones para las mujeres. Campañas de educación financiera y socialización de instrumentos.</t>
  </si>
  <si>
    <t>Operaciones de crédito  desembolsadas a mujeres</t>
  </si>
  <si>
    <t>Reporta el número de créditos otorgado para mujeres.</t>
  </si>
  <si>
    <t>Reporta BAC y FINAGRO</t>
  </si>
  <si>
    <t>Documentos de lineamientos técnicos de Politica Pública en materia de Financiamiento y Riesgos Agropecuarios elaborados.</t>
  </si>
  <si>
    <t>Para el 2019, hace referencia a los siguientes documentos: 
 1) Evaluación de resultados AIS
2) Estudio de mercado de capitales
3) Estudio de Financiamiento "Verde"</t>
  </si>
  <si>
    <t>Manual para la formulación de agendas para la gestión de riesgos agropecuarios elaborado.</t>
  </si>
  <si>
    <t>Elaboración de un Manual Metodológico que oriente de manera sistemática la formulación de las Agendas de Gestión Integral de Riesgos Agropecuarios, sirviendo de guía para la formulación de una agenda por cada cadena agroproductiva y territorios.</t>
  </si>
  <si>
    <t>Sistema de Información para la Gestión de Riesgos Agropecuarios - SIGRA diseñado.</t>
  </si>
  <si>
    <t>Documentos y/o herramientas tecnológicas para el diseño del Sistema de información para la gestión de riesgos elaborados o implementados.</t>
  </si>
  <si>
    <t>Permite identificar los documentos, servicios de interoperabilidad de la información, herramientas tecnologicas y diseño de módulos identificados que integrarian el Sistema.</t>
  </si>
  <si>
    <t>Diseño de módulos para la gestión de riesgos del SIGRA</t>
  </si>
  <si>
    <t xml:space="preserve">Productores capacitados en educación económica y financiera
</t>
  </si>
  <si>
    <t xml:space="preserve">Jornadas de capacitación virtuales y presenciales en inclusión financiera rural. </t>
  </si>
  <si>
    <t>(Personas capacitadas / Personas programadas para capacitación) *100</t>
  </si>
  <si>
    <t>Proyectos financiados con la Línea especial de crédito -LEC</t>
  </si>
  <si>
    <t>Proyectos con Incentivo a la Capitalización Rural - ICR inscritos.</t>
  </si>
  <si>
    <t xml:space="preserve">Cartera de los programas PRAN y FONSA recaudada. </t>
  </si>
  <si>
    <t>Hace referencia al valor anual de recaudo realizado por el operador sobre el saldo de cartera de los programas PRAN y FONSA</t>
  </si>
  <si>
    <t>Los PRANES y FONSA son mediadas para la rehabilitación  financiera de productores afectados por diversos riesgos, y reactivarlos productivamente.</t>
  </si>
  <si>
    <t>Productores con inducción en la gestión de riesgos agroclimáticos (conocimiento, reducción y/o manejo de riesgos agropecuarios)</t>
  </si>
  <si>
    <t>Apoyar la implementación de Mesas técnicas y elaboración de boletines agroclimaticos a nivel regional.</t>
  </si>
  <si>
    <t>Dirección Financiamiento y Riesgos Agropecuarios</t>
  </si>
  <si>
    <t>Operaciones de crédito desembolsadas (Operaciones de créditos aprobadas / Operaciones de Crédito programadas para aprobación) * 100</t>
  </si>
  <si>
    <t xml:space="preserve">(Documentos de lineamientos técnicos elaborados / documentos programados para elaboración) * 100 </t>
  </si>
  <si>
    <t xml:space="preserve">Destinar al menos el 50 % de la inversión sectorial hacia la provisión de bienes y servicios públicos. </t>
  </si>
  <si>
    <t>Acciones efectivas para la estabilización: intervención coordinada en zonas estratégicas, con seguridad, justicia y equidad</t>
  </si>
  <si>
    <t>Documento con la caracterización de la mujer rural, elaborado y públicado</t>
  </si>
  <si>
    <t>Documento de lineamientos técnicos y estrategicos para la atención de la mujer rural, elaborado y públicado</t>
  </si>
  <si>
    <t>Proyecto de decreto reglamentario para el subsidio integral de acceso a tierras, elaborado</t>
  </si>
  <si>
    <t>Documentos de reglamentación del Banco de Proyectos a desarrollarse en las ZIDRES, elaborados.</t>
  </si>
  <si>
    <t>Proyecto de decreto por el cual se reglamenta el programa de acceso a tierras para comunidades Rrom, elaborado</t>
  </si>
  <si>
    <t>Plan Nacional de Riego  revisado, ajustado y elaborado para ser expedido y públicado.</t>
  </si>
  <si>
    <t>Conceptos Tecnicos e informes de segumiento a la sentencia T 488, emitidos</t>
  </si>
  <si>
    <t>Conceptos y/o respuestas para el proceso de reparación, atención y asistencia de las Victimas del Conflicto Armado, emitidos</t>
  </si>
  <si>
    <t>Documento del estado de los sistemas de información institucional, elaborado</t>
  </si>
  <si>
    <t>Aplicativo para la recolección de la información de la oferta agropecuaria, diseñado y desarrollado</t>
  </si>
  <si>
    <t>Actualizar y fortalecer la herramienta tecnologica AGRONET</t>
  </si>
  <si>
    <t>Anuario estadistico, elaborado y públicado</t>
  </si>
  <si>
    <t>Proyectos productivos agropecuarios, cofinanciados</t>
  </si>
  <si>
    <t>Convenios y/o contratos del FFA, liquidados</t>
  </si>
  <si>
    <t>Elaborar, gestionar y hacer seguimiento a documentos de analisis sectorial</t>
  </si>
  <si>
    <t>Realizar las labores de Supervisión y seguimiento al desarrollo de las Evaluaciones Agropecuarias Municipales</t>
  </si>
  <si>
    <t>Realizar un estudio del contenido de los sistemas de información del MADR, haciendo análisis y evaluación de la oportunidad y pertenencia de la información ofrecida, y determinando la acciones de merora en los mismos.</t>
  </si>
  <si>
    <t>Diseñar e implementar las acciones de mejora que se requieran implemental para el mejoramiento de la información y operación de los sitemas.</t>
  </si>
  <si>
    <t>Aplicativo diseñado y desarrollado</t>
  </si>
  <si>
    <t>Anuario estadistico elaborado y publicado</t>
  </si>
  <si>
    <t>Documentos de planeación institucional y sectorial, elaborados y publicados</t>
  </si>
  <si>
    <t>Armar carpetas con los requisitos para la liquidación de contratos y/o convenios.</t>
  </si>
  <si>
    <t>Realizar informes y demás acciones de alistamiento para la liquidaciones de contratos y/o convenios.</t>
  </si>
  <si>
    <t>Remisión de solicitudes de  liquidación de contratos y/o convenios al Grupo de Contratos.</t>
  </si>
  <si>
    <t>(Proyectos productivos cofinanciados / Proyectos productivos programados para ser cofinanciados) * 100</t>
  </si>
  <si>
    <t>(Convenios y/o contratos liquidados / Convenios y/o contratos programados para liquidación) * 100</t>
  </si>
  <si>
    <t>Documento con la caracterización de la mujer rural, elaborado</t>
  </si>
  <si>
    <t>Documento de lineamientos técnicos y estrategicos para la atención de la mujer rural, elaborado</t>
  </si>
  <si>
    <t>Documento con el seguimiento y evaluación de los planes de acción asociados a las sentencias que benefician a las mujeres rurales, elaborado</t>
  </si>
  <si>
    <t>Documento con el seguimiento y evaluación al "Plan de Revisión, Evaluación y Seguimiento de los programas y leyes que favorecen a las mujeres rurales", elaborado</t>
  </si>
  <si>
    <t>Conceptos tecnicos emitidos y numero de actas y/o informes de segumiento a la sentencia T 488</t>
  </si>
  <si>
    <t>Promover la participación de las mujeres rurales en los espacios de toma de decisión del sector agropecuario, y la atención diferencial de esta población.</t>
  </si>
  <si>
    <t>Financiar a los grupos que cuentan con Planes de Negocio  para el fortalecimiento de las capacidades empresariales</t>
  </si>
  <si>
    <t>Grupos de jovenes beneficiados  con Planes de negocio</t>
  </si>
  <si>
    <t>Financiar  grupos  de jóvenes rurales emprendedores que acceden a financiamiento para el desarrollo de Planes de Negocio</t>
  </si>
  <si>
    <t>Planes de negocio estructurados</t>
  </si>
  <si>
    <t>Estructurar los Planes de Negocio con los grupos   a ser viabilizados y financiados por el proyecto</t>
  </si>
  <si>
    <t>Evento de divulgación de las oportunidades derivadas de los acuerdos de libre comercio , realizado</t>
  </si>
  <si>
    <t>Evento realizada</t>
  </si>
  <si>
    <t>El evento tiene como proposito se hace una exposición de las formas como se pueden aprovechar las oportunidades de los TLC.</t>
  </si>
  <si>
    <t>Grupos de productores beneficiados por proyectos de inclusión productiva agropecuaria (grupos)</t>
  </si>
  <si>
    <t>Grupos que reciben educación financiera</t>
  </si>
  <si>
    <t>Familias que construyen cultura del ahorro, con incentivo al ahorro.</t>
  </si>
  <si>
    <t>Municipios apoyados a traves de servicios de acompañamiento integral</t>
  </si>
  <si>
    <t>Municipios de intrervención  del  apoyados a traves de servicios de acompañamiento productivo y empresarial por la unidad nacional de coordinación</t>
  </si>
  <si>
    <t>Documento con los resultados de la implementación de la estrategia para el Fortalecimiento de capacidades de gestión humana, comunicación y divulgación, elaborado y públicado</t>
  </si>
  <si>
    <t>Organizaciones de productores apoyadas con acompañamiento, seguimiento y monitoreo - Etapa I de ejecución</t>
  </si>
  <si>
    <t>Organizaciones de productores apoyadas con acompañamiento, seguimiento y monitoreo - Etapa II y III de ejecución</t>
  </si>
  <si>
    <t>Pequeños productores que participan en mercados formales (compras públicas, agricultura por contrato, etc) - Etapa I de ejecución</t>
  </si>
  <si>
    <t>Pequeños productores que participan en mercados formales (compras públicas, agricultura por contrato, etc) - Etapa  II y III de ejecución</t>
  </si>
  <si>
    <t>Construyendo Capacidades Empresariales Rurales, Confianza y Oportunidad</t>
  </si>
  <si>
    <t>Número gupos de familias rurales  cuentan con financiamiento de Planes de Negocio</t>
  </si>
  <si>
    <t xml:space="preserve">Indicador cuantitativo, de medición acumulativa en periodos no constantes; el inidicador mide el número de grupos de familias que acceden a financacion de emprendimientos a traves de convocatoria </t>
  </si>
  <si>
    <t>Indicador cuantitativo, de medición acumulativa en periodos no constantes; el indicador mide el número de grupos de jovenes rurales que acceden a financicaicion de emprendiemitos a traves de convocatoria</t>
  </si>
  <si>
    <t>Numero de planes estructurados</t>
  </si>
  <si>
    <t xml:space="preserve">Indicador cuantitativo, de medición acumulativa en periodos no constantes: el inidcador mide el numero de estructuraciones  de Plan de Negocio  realizados </t>
  </si>
  <si>
    <t xml:space="preserve">Incrementar el capital social, humano, físico, financiero y natural de las familias de grupos  rurales en extrema pobreza de las áreas de intervención. </t>
  </si>
  <si>
    <t>Brindar conocimientos que aporten a la administración de las finanzas personales,  a  familias de grupos</t>
  </si>
  <si>
    <t>Familias capacitadas</t>
  </si>
  <si>
    <t xml:space="preserve">Indicador cuantitativo, de medición acumulativa en periodos no constantes;   el indicador mide el número de familias que pertenecen a los grupos, y cuentan con educacion financiera </t>
  </si>
  <si>
    <t>Apoyar a familias de grupos de ahorro  a traves de incentivos para el  ahorro</t>
  </si>
  <si>
    <t>Familias  de grupos que reciben incentivos</t>
  </si>
  <si>
    <t xml:space="preserve">Indicador cuantitativo, de medición acumulativa en periodos no constantes ; el indicador mide el número de familias de grupos  que cuentan con incentivo al ahorro </t>
  </si>
  <si>
    <t>Brindar acompañamiento, seguimiento, rendición de cuentas y cierre de los grupos beneficiarios.</t>
  </si>
  <si>
    <t>Unidades municipales atendidas</t>
  </si>
  <si>
    <t>Indicador cuantitativo, de medición acumulativa en periodos no constantes ; el indicador mide el número de municipios con  acompañamiento a los grupos beneficiarios y cierre de grupos beneficiarios a través de las Unidades Territoriales</t>
  </si>
  <si>
    <t>Brindar servicios para el funcionamiento de la Unidad Nacional de Coordinación y las Unidades Territoriales.</t>
  </si>
  <si>
    <t>Indicador cuantitativo, de medición acumulativa en periodos no constantes ; el indicador mide el funcinamiento  en número de municipios  a traves de la UNC</t>
  </si>
  <si>
    <t>Realización de etrategia para  Formación de capacidades y articulación para el fortalecimiento de la gestionde l conocimiento</t>
  </si>
  <si>
    <t>Estrategia implementada</t>
  </si>
  <si>
    <t>Indicador cuantitativo, de medición acumulativa en periodos no constantes; el indicador mide el numero actividades llevadas a cabo para el fortalecimiento de gestion del  conocimiento  de los integrantes del equipo del Proyecto y el fortalecimiento de herramientas de seguimiento  y divulgacion de resultados</t>
  </si>
  <si>
    <t>Realizar seguimiento y monitoreo a las alianzas productivas en etapa I de ejecución, es decir, aquellas que han recibido su primer desembolso y estan empezando la ejecución de la alianza</t>
  </si>
  <si>
    <t>Asociaciones de productores apoyadas en Etapa I</t>
  </si>
  <si>
    <t>Intervención dirigida al fortalecimiento por medio de la asistencia técnica, seguimiento y monitoreo de planes de negocios implementados. Estos corresponden a las alianzas que están iniciando la ejecución técnica.</t>
  </si>
  <si>
    <t>Realizar seguimiento y monitoreo a las alianzas productivas en etapa II y III de ejecución</t>
  </si>
  <si>
    <t>Asociaciones de productores apoyadas en Etapa II y III</t>
  </si>
  <si>
    <t>Intervención dirigida al fortalecimiento por medio de la asistencia técnica, seguimiento y monitoreo de planes de negocios implementados. Estos corresponden a las alianzas que se encuentran en plena ejecución de los recursos.</t>
  </si>
  <si>
    <t>Beneficiar con asistencia técnica, seguimiento y monitoreo a los Planes de Negocios en etapa I de ejecución</t>
  </si>
  <si>
    <t>Beneficiarios con planes de negocios implementados en Etapa I de la Alianza</t>
  </si>
  <si>
    <t>Intervención dirigida al fortalecimiento de los pequeños productores, por medio de la asistencia técnica, seguimiento y monitoreo de los planes de negocios implementados. Estos corresponden a las alianzas que están iniciando la ejecución técnica.</t>
  </si>
  <si>
    <t>Beneficiar con asistencia técnica, seguimiento y monitoreo a los Planes de Negocios en etapa II y III de ejecución</t>
  </si>
  <si>
    <t>Beneficiarios con planes de negocios implementados  en etapas II y III de la Alianza</t>
  </si>
  <si>
    <t>Intervención dirigida al fortalecimiento de los pequeños productores, por medio de la asistencia técnica, seguimiento y monitoreo de planes de negocios implementados. Estos corresponden a las alianzas que se encuentran en plena ejecución de los recursos.</t>
  </si>
  <si>
    <t>Documentos de política de generación de ingresos, estructurado</t>
  </si>
  <si>
    <t>Este indicador mide los Documentos de Politica estructurados por la DCPGI, encaminados hacia la generación de ingresos y el fortalecimiento de las capacidades productivas que permitan el desarrollo agropecuario y rural</t>
  </si>
  <si>
    <t>Documentos metodologicos para la generación de ingresos</t>
  </si>
  <si>
    <t>Este indicador mide los Documentos de metodologicos estructurados por la DCPGI, para la implementación de las políticas, lineamientos e instrumentos, encaminados hacia la generación de ingresos y el fortalecimiento de las capacidades productivas que permitan el desarrollo agropecuario y rural</t>
  </si>
  <si>
    <t>Documentos de lineamientos técnicos para la implementación de las políticas de generación de ingresos</t>
  </si>
  <si>
    <t>Fortalecer los Planes Integrales de Desarrollo Agropecuario y Rural en cada uno de los departamentos para implementar instrumentos de inclusión productiva de pequeños productores y agricultores familiares, campesinos y comunitarios.</t>
  </si>
  <si>
    <t>Promover la producción agropecuaria mediante políticas y/o medidas de fomento para el crecimiento y desarrollo del Sector Agropecuario, y en especial para la protección del ingreso del productor.</t>
  </si>
  <si>
    <t>Resolución de contingentes reglamentados, expedida</t>
  </si>
  <si>
    <t xml:space="preserve">Aplicativo con un sistemas de información para optimizar los análisis en materia de comercio exterior </t>
  </si>
  <si>
    <t>Procedimiento de Gestión para la contratación con los lineamientos de SECOP II, actualizado</t>
  </si>
  <si>
    <t>Estudios previos y Minuta de Contrato y/o Convenio, legalizados</t>
  </si>
  <si>
    <t>Actas de liquidación o de cierre, legalizadas</t>
  </si>
  <si>
    <t>Informe  sobre las atenciones y orientaciones realizadas a los ciudadanos través de los canales de atención disponibles , elaborado</t>
  </si>
  <si>
    <t>Documentos de los procesos del SIG, ajustados y formalizados</t>
  </si>
  <si>
    <t>Rollos de Microfilm, lavados y digitalizados</t>
  </si>
  <si>
    <t>Certificación bajo los requerimientos ISO 9001: 2015, renovada o lograda.</t>
  </si>
  <si>
    <t>Mapas de riesgos, actualizados</t>
  </si>
  <si>
    <t>Documento con el diagnostico Intregral Documental, elaborado</t>
  </si>
  <si>
    <t>Tablas de Retención Documental -  TRD, actualizadas</t>
  </si>
  <si>
    <t xml:space="preserve">Dcumento con procedimiento para conformación de archivo electrónico, elaborado y públicado </t>
  </si>
  <si>
    <t>Area del Edificio Pedro A. López de propiedad del MADR, con reforzamiento estructural.</t>
  </si>
  <si>
    <t xml:space="preserve">Mide el área con reforzamiento estructural sobre el total del área. </t>
  </si>
  <si>
    <t>Bienes Muebles de propiedad del Ministerio de Agricultura y Desarrollo Rural, inventariados</t>
  </si>
  <si>
    <t>(Bienes Muebles inventariados / Total de bienes muebles programados para ser inventariados) * 100</t>
  </si>
  <si>
    <t>Mide el avance de los bienes muebles que son inventariados, sobre la meta programada.</t>
  </si>
  <si>
    <t>Grupo de Servicios Administrativos</t>
  </si>
  <si>
    <t xml:space="preserve"> Realizar modificación mediante proyecto de Ley o trámite ante senado para modificar la Ley 427 de 1998</t>
  </si>
  <si>
    <t>Formular documento de lineamineos de politica en materia  agricultura ecológica y agroecológica</t>
  </si>
  <si>
    <t>Documentos metodológicos para la elaboración de pronosticos del cambío climatico, elaborado y públicado.</t>
  </si>
  <si>
    <t>Realizar el seguimiento a la Ejecución de la política agropecuaria, pesquera, acuícola y forestal en materia de prevención, vigilancia y control de riegos sanitarios, biológicos y químicos para las especies animales y vegetales y la investigación aplicada y propender por su implementación en las entidades adscritas y vinculadas.</t>
  </si>
  <si>
    <t xml:space="preserve">1. Construcción de la línea base
</t>
  </si>
  <si>
    <t>(Documentos de analisis elaborados  / documentos programados para elaboración) * 100</t>
  </si>
  <si>
    <t>Revisión de Proyecto de Ley de Tasas, Tarifas y sanciones.</t>
  </si>
  <si>
    <t>Proyectos de ley elaborado / Proyectos de ley proyectados para elaboración *100</t>
  </si>
  <si>
    <t>Diseñar y evaluar las políticas, planes, programas y proyectos de desarrollo agropecuario en materia de prevención, vigilancia y control de los riesgos sanitarios, biológicos y Químicos de las especies animales y vegetales.</t>
  </si>
  <si>
    <t>Documentos de revisión de funciones elaborado / Documentos de revisión de funciones proyectados *100</t>
  </si>
  <si>
    <t>Indicador de Producto, se aplica a propuestas de politica pública para la agricultura ecológica y agroecológica.</t>
  </si>
  <si>
    <t>Asistir a reuniones y conceptuar con el fin de asesorar al Ministro y demas directivas en la interpretación y análisis del las normas que aplican al Sector Agropecuario y Rural.</t>
  </si>
  <si>
    <t>Informe sobre la percepción de la satisfacción de los beneficiarios que recibieron productos del Ministerio en la vigencia 2018</t>
  </si>
  <si>
    <t>Acto Administrativo de reglamentación para la implementación de la Ley 1876 de 2017, expedido</t>
  </si>
  <si>
    <t>Documento de proyecto de ley para modificar la Ley 427 de 1998, elaborado</t>
  </si>
  <si>
    <t xml:space="preserve">Productores capacitados para el uso eficiente de recursos naturales en ecosistemas estratégicos
</t>
  </si>
  <si>
    <t>Analisis de información y elaboración de boletines para lo toma de deciciones por parte de los productores e implementación de planes de contingencia como estrategia de gestión del riesgo agroclimático</t>
  </si>
  <si>
    <t>Documento con la propuesta de  Ley de tasas, y tarifas y Sanciones, elaborado</t>
  </si>
  <si>
    <t>Documento con la evaluación de Re-estructuración del ICA, elaborado.</t>
  </si>
  <si>
    <t>Documento con la propuesta de tercerización de Servicios del ICA, elaborado.</t>
  </si>
  <si>
    <t>Documento de analisis y evaluación de la implementación de la Política Sanitaria a nivel nacional, elaborado.</t>
  </si>
  <si>
    <t>Documento con el diagnóstico de la conformación de expedientes electrónicos en la entidad, elaborado.</t>
  </si>
  <si>
    <t>Tablas de Valoración Documental -  TVD, elaboradas y presentadas al AGN</t>
  </si>
  <si>
    <t>Informe de Encuesta de Satisfacción al Cliente, elaborado</t>
  </si>
  <si>
    <t>Informe de seguimiento a las peticiones, quejas, reclamos, denuncias y solicitudes de información, elaborado</t>
  </si>
  <si>
    <t>Reportes de seguimiento del estado de los requerimientos de cada una de las Dependencias tipificados o no tipificados como PQRDS, elaborados y comunicados</t>
  </si>
  <si>
    <t xml:space="preserve">Estrategia de racionalización de trámite, formulada </t>
  </si>
  <si>
    <t>Desarrollo de mesas de trabajo temáticas para el analisis de deficiencias, problemática y desviaciones en lo que concierne a los parametros y procesos que exige el MIPG con respecto a las siguientes políticas: 1. Planeación Institucional; 2. Gestión Presupuestal y Eficiencia del Gasto Público; 3. Seguimiento y Evaluación del Desempeño Institucional; 4. Gobierno Digital; 5. Seguridad Digital; 6. Transparencia, acceso a la información pública y lucha conta la corrupción; 7. Defensa Juridica; 8. Gestión Documental; 9. Gestión del Conocimiento y la Innovación.</t>
  </si>
  <si>
    <t>(Documentos ajustados y formalizados en el SIG / Documentos allegados al SIG para ajuste)*100</t>
  </si>
  <si>
    <t>Plan de trabajo para la implementación de políticas y/o requisitos del modelo MIPG, elaborado e iniciada su implementación</t>
  </si>
  <si>
    <t>(Planes elaborados y puestos en ejecución / Planes programados para elaboración) *100</t>
  </si>
  <si>
    <t>(Auditoria realizadas / Auditorias Programadas)*100</t>
  </si>
  <si>
    <t>Documento con el seguimiento y Evaluación de politicas de generación de ingresos, elaborado</t>
  </si>
  <si>
    <t>Generar y difundir la información requeridad para mantener informada a la ciudadanía en general de la gestión del MinAgricultura, y facilitar la participación ciudadana en el control de la gestón del MinAgricultura, y en la formulación de políticas, planes y programas para el desarrollo agropecuario y rural.</t>
  </si>
  <si>
    <t>Diseñar y ejecutar la estrategia de dibulgación y prensa del Ministerio de Agricultura y Desarrollo Rural, que permita fortalecer la información de la Entidad frente a los lideres de opinión y posesionarlo como fuente externa en temas del Agro en los medios de comunicación internacional, nacional y regional</t>
  </si>
  <si>
    <t>Boletines de prensa para público en general, elaborados y emitidos</t>
  </si>
  <si>
    <t>Interacción con las dependencias del MinAgricultura, entidades adscritas y vinculadas, gremios, entre otras, para el manejo y procesamiento de la información para su difución.</t>
  </si>
  <si>
    <t>01 de enero 2019</t>
  </si>
  <si>
    <t>31 de diciembre de 2019</t>
  </si>
  <si>
    <t>(Boletines de prensa elaborados y difundidos / Boletines de prensa programados para elaboración y difusión) * 100</t>
  </si>
  <si>
    <t xml:space="preserve">Mide el avance de la meta alcanzada con respecto a la meta total. Los resultados de la gestión de prensa se evidencian en los impactos registrados en medios de comunicación de radio, prensa, televisión e internet </t>
  </si>
  <si>
    <t>Realizar labores de recoleción de información de la ejecución de políticas, programas y proyectos, y procesamiento de la misma para la elaboración de informes periodisticos y de difusión.</t>
  </si>
  <si>
    <t>Elaboración de documentos de prensa para su difusión.</t>
  </si>
  <si>
    <t>Boletines informativos a nivel institucional, elaborados y difundidos</t>
  </si>
  <si>
    <t>Interacción con las dependencias del MinAgricultura, para el manejo y procesamiento de la información para su difución.</t>
  </si>
  <si>
    <t>(Boletines informativos elaborados y difundidos / Boletines informativos programados para elaboración y difusión) * 100</t>
  </si>
  <si>
    <t xml:space="preserve">Mide el avance de la meta alcanzada con respecto a la meta total. </t>
  </si>
  <si>
    <t>Realizar labores de recoleción de información de la ejecución de la gestión institucional, y procesamiento de la misma para la elaboración de boletines informativos, y su difusión.</t>
  </si>
  <si>
    <t>Elaboración de boletines informativos, y difusión.</t>
  </si>
  <si>
    <t>Eventos de difusión de la oferta institucional y sectorial, realizados.</t>
  </si>
  <si>
    <t>Realizar eventos y activaciones que busquen dar a conocer la oferta institucional del sector público agropecuario.</t>
  </si>
  <si>
    <t>(Eventos realizados / eventos programados) * 100</t>
  </si>
  <si>
    <t>Mide el avance de los enventos realizados de difusión de la oferta institucional.</t>
  </si>
  <si>
    <t>Grupo de Comunicaciones y prensa</t>
  </si>
  <si>
    <t>01 de febrero 2019</t>
  </si>
  <si>
    <t xml:space="preserve">Consolidar una estrategia para fortalecer las capacidades institucionales para combatir la corrupción, afianzar la legalidad y el relacionamiento colaborativo con el ciudadano 
 </t>
  </si>
  <si>
    <t>Control Interno</t>
  </si>
  <si>
    <t>Informes de auditorias y seguimiento realizados</t>
  </si>
  <si>
    <t>Realizar las auditorias  y seguimientos de control interno</t>
  </si>
  <si>
    <t>(Auditorias realizadas en tiempo establecido / Auditorias programadas) * 100</t>
  </si>
  <si>
    <t>Programa anual de auditoria presentado y aprobado por el Comité de Coordinación de Control Interno</t>
  </si>
  <si>
    <t xml:space="preserve">Formular y presentar para aprobación el programa anual de auditorias de la Entidad </t>
  </si>
  <si>
    <t>Programa anual de auditoría presentado y aprobado.</t>
  </si>
  <si>
    <t>Informes a los entes de control elaborados y presentados.</t>
  </si>
  <si>
    <t>Rendir informes a los diferentes entes de control</t>
  </si>
  <si>
    <t>Informes elaborados y entregados en tiempos establecidos por ley / informes programados) * 100</t>
  </si>
  <si>
    <t>Informes a los planes de mejoramiento presentados en SIRECI.</t>
  </si>
  <si>
    <t>Realizar seguimiento al cumplimiento del Plan de Mejoramiento de la CGR.</t>
  </si>
  <si>
    <t>Informes del Plan de Mejoramiento de la CGR.</t>
  </si>
  <si>
    <t>Oficina Asesora Juridica</t>
  </si>
  <si>
    <t xml:space="preserve">Reuniones de programación y seguimiento del presupuesto sectorial </t>
  </si>
  <si>
    <t xml:space="preserve">Realizar el Cronograma de reuniones para socializar los parámetros  15 de febrero – 30 marzo </t>
  </si>
  <si>
    <t xml:space="preserve">Realizar reuniones de programación y seguimiento de presupuesto </t>
  </si>
  <si>
    <t xml:space="preserve">Levantamiento de lista de asistencia y ayuda de memoria. </t>
  </si>
  <si>
    <t>31/02/2019</t>
  </si>
  <si>
    <t>rmonizar la planeación para el desarrollo y la planeación para el ordenamiento territorial</t>
  </si>
  <si>
    <r>
      <t xml:space="preserve">
Colaboradores que asisten a las actividades programadas en el Plan Anual de Seguridad y Salud en el Trabajo del Ministerio.
</t>
    </r>
    <r>
      <rPr>
        <sz val="14"/>
        <rFont val="Arial"/>
        <family val="2"/>
      </rPr>
      <t xml:space="preserve">
</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</si>
</sst>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_ * #,##0.00_ ;_ * \-#,##0.00_ ;_ * &quot;-&quot;??_ ;_ @_ "/>
    <numFmt numFmtId="167" formatCode="_ &quot;$&quot;\ * #,##0.00_ ;_ &quot;$&quot;\ * \-#,##0.00_ ;_ &quot;$&quot;\ * &quot;-&quot;??_ ;_ @_ "/>
    <numFmt numFmtId="168" formatCode="dd/mm/yy;@"/>
    <numFmt numFmtId="169" formatCode="dd/mm/yyyy;@"/>
    <numFmt numFmtId="170" formatCode="d/m/yy;@"/>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240A]dddd\,\ dd&quot; de &quot;mmmm&quot; de &quot;yyyy"/>
    <numFmt numFmtId="176" formatCode="_-* #,##0.0_-;\-* #,##0.0_-;_-* &quot;-&quot;??_-;_-@_-"/>
    <numFmt numFmtId="177" formatCode="_-* #,##0_-;\-* #,##0_-;_-* &quot;-&quot;??_-;_-@_-"/>
    <numFmt numFmtId="178" formatCode="&quot;$&quot;\ #,##0"/>
    <numFmt numFmtId="179" formatCode="[$$-240A]#,##0"/>
    <numFmt numFmtId="180" formatCode="_-&quot;$&quot;* #,##0.0_-;\-&quot;$&quot;* #,##0.0_-;_-&quot;$&quot;* &quot;-&quot;??_-;_-@_-"/>
    <numFmt numFmtId="181" formatCode="_-&quot;$&quot;* #,##0_-;\-&quot;$&quot;* #,##0_-;_-&quot;$&quot;* &quot;-&quot;??_-;_-@_-"/>
    <numFmt numFmtId="182" formatCode="&quot;$&quot;#,##0"/>
    <numFmt numFmtId="183" formatCode="#,##0_ ;\-#,##0\ "/>
    <numFmt numFmtId="184" formatCode="0.0000"/>
    <numFmt numFmtId="185" formatCode="0.000"/>
    <numFmt numFmtId="186" formatCode="0.0"/>
    <numFmt numFmtId="187" formatCode="0.0%"/>
    <numFmt numFmtId="188" formatCode="_(* #,##0_);_(* \(#,##0\);_(* &quot;-&quot;??_);_(@_)"/>
    <numFmt numFmtId="189" formatCode="[$-240A]dddd\,\ d\ &quot;de&quot;\ mmmm\ &quot;de&quot;\ yyyy"/>
  </numFmts>
  <fonts count="74">
    <font>
      <sz val="11"/>
      <color theme="1"/>
      <name val="Calibri"/>
      <family val="2"/>
    </font>
    <font>
      <sz val="11"/>
      <color indexed="8"/>
      <name val="Calibri"/>
      <family val="2"/>
    </font>
    <font>
      <sz val="10"/>
      <name val="Arial"/>
      <family val="2"/>
    </font>
    <font>
      <sz val="9"/>
      <name val="Tahoma"/>
      <family val="2"/>
    </font>
    <font>
      <b/>
      <sz val="9"/>
      <name val="Tahoma"/>
      <family val="2"/>
    </font>
    <font>
      <sz val="10"/>
      <name val="Calibri Light"/>
      <family val="2"/>
    </font>
    <font>
      <sz val="10"/>
      <name val="Arial Narrow"/>
      <family val="2"/>
    </font>
    <font>
      <sz val="11"/>
      <name val="Calibri Light"/>
      <family val="2"/>
    </font>
    <font>
      <b/>
      <sz val="10"/>
      <name val="Arial Narrow"/>
      <family val="2"/>
    </font>
    <font>
      <b/>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0"/>
      <color indexed="8"/>
      <name val="Calibri"/>
      <family val="2"/>
    </font>
    <font>
      <sz val="10"/>
      <color indexed="8"/>
      <name val="Calibri"/>
      <family val="2"/>
    </font>
    <font>
      <sz val="10"/>
      <name val="Calibri"/>
      <family val="2"/>
    </font>
    <font>
      <sz val="10"/>
      <color indexed="63"/>
      <name val="Calibri"/>
      <family val="2"/>
    </font>
    <font>
      <b/>
      <sz val="14"/>
      <color indexed="8"/>
      <name val="Calibri"/>
      <family val="2"/>
    </font>
    <font>
      <sz val="10"/>
      <color indexed="8"/>
      <name val="Calibri Light"/>
      <family val="2"/>
    </font>
    <font>
      <b/>
      <sz val="10"/>
      <name val="Calibri"/>
      <family val="2"/>
    </font>
    <font>
      <sz val="10"/>
      <color indexed="8"/>
      <name val="Arial Narrow"/>
      <family val="2"/>
    </font>
    <font>
      <sz val="11"/>
      <name val="Calibri"/>
      <family val="2"/>
    </font>
    <font>
      <sz val="10"/>
      <color indexed="8"/>
      <name val="Arial"/>
      <family val="2"/>
    </font>
    <font>
      <sz val="11"/>
      <color indexed="8"/>
      <name val="Arial"/>
      <family val="2"/>
    </font>
    <font>
      <b/>
      <sz val="11"/>
      <color indexed="8"/>
      <name val="Arial Narrow"/>
      <family val="2"/>
    </font>
    <font>
      <sz val="10"/>
      <color indexed="17"/>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Calibri"/>
      <family val="2"/>
    </font>
    <font>
      <sz val="10"/>
      <color theme="1"/>
      <name val="Calibri"/>
      <family val="2"/>
    </font>
    <font>
      <sz val="10"/>
      <color rgb="FF333333"/>
      <name val="Calibri"/>
      <family val="2"/>
    </font>
    <font>
      <sz val="11"/>
      <color rgb="FF00B050"/>
      <name val="Calibri"/>
      <family val="2"/>
    </font>
    <font>
      <b/>
      <sz val="14"/>
      <color theme="1"/>
      <name val="Calibri"/>
      <family val="2"/>
    </font>
    <font>
      <sz val="10"/>
      <color theme="1"/>
      <name val="Calibri Light"/>
      <family val="2"/>
    </font>
    <font>
      <sz val="10"/>
      <color theme="1"/>
      <name val="Arial Narrow"/>
      <family val="2"/>
    </font>
    <font>
      <sz val="10"/>
      <color theme="1"/>
      <name val="Arial"/>
      <family val="2"/>
    </font>
    <font>
      <sz val="11"/>
      <color theme="1"/>
      <name val="Arial"/>
      <family val="2"/>
    </font>
    <font>
      <sz val="10"/>
      <color rgb="FF00B050"/>
      <name val="Calibri"/>
      <family val="2"/>
    </font>
    <font>
      <b/>
      <sz val="11"/>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double"/>
      <right style="thin"/>
      <top>
        <color indexed="63"/>
      </top>
      <bottom/>
    </border>
    <border>
      <left style="double"/>
      <right style="thin"/>
      <top style="thin"/>
      <bottom/>
    </border>
    <border>
      <left style="thin"/>
      <right style="thin"/>
      <top style="double"/>
      <bottom/>
    </border>
    <border>
      <left style="double"/>
      <right style="thin"/>
      <top style="double"/>
      <bottom/>
    </border>
    <border>
      <left style="thin"/>
      <right style="thin"/>
      <top style="double"/>
      <bottom style="thin"/>
    </border>
    <border>
      <left style="double"/>
      <right style="thin"/>
      <top style="thin"/>
      <bottom style="double"/>
    </border>
    <border>
      <left style="thin"/>
      <right style="thin"/>
      <top style="thin"/>
      <bottom style="double"/>
    </border>
    <border>
      <left style="thin"/>
      <right>
        <color indexed="63"/>
      </right>
      <top style="thin"/>
      <bottom>
        <color indexed="63"/>
      </bottom>
    </border>
    <border>
      <left style="thin"/>
      <right style="thin"/>
      <top>
        <color indexed="63"/>
      </top>
      <bottom style="double"/>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right style="thin"/>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0" fontId="55"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423">
    <xf numFmtId="0" fontId="0" fillId="0" borderId="0" xfId="0" applyFont="1" applyAlignment="1">
      <alignment/>
    </xf>
    <xf numFmtId="0" fontId="0" fillId="0" borderId="0" xfId="0" applyAlignment="1">
      <alignment/>
    </xf>
    <xf numFmtId="0" fontId="0" fillId="0" borderId="0" xfId="0" applyAlignment="1">
      <alignment horizontal="left"/>
    </xf>
    <xf numFmtId="0" fontId="0" fillId="0" borderId="0" xfId="0" applyNumberFormat="1" applyAlignment="1">
      <alignment/>
    </xf>
    <xf numFmtId="0" fontId="62" fillId="0" borderId="0" xfId="0" applyFont="1" applyBorder="1" applyAlignment="1">
      <alignment vertical="center"/>
    </xf>
    <xf numFmtId="169" fontId="62" fillId="0" borderId="10" xfId="0" applyNumberFormat="1" applyFont="1" applyFill="1" applyBorder="1" applyAlignment="1">
      <alignment horizontal="center" vertical="center" wrapText="1"/>
    </xf>
    <xf numFmtId="0" fontId="62" fillId="0" borderId="0" xfId="0" applyFont="1" applyBorder="1" applyAlignment="1">
      <alignment horizontal="center" vertical="center"/>
    </xf>
    <xf numFmtId="0" fontId="63" fillId="0" borderId="0" xfId="0" applyFont="1" applyBorder="1" applyAlignment="1">
      <alignment vertical="center"/>
    </xf>
    <xf numFmtId="0" fontId="63" fillId="0" borderId="0" xfId="0" applyFont="1" applyBorder="1" applyAlignment="1">
      <alignment vertical="center" wrapText="1"/>
    </xf>
    <xf numFmtId="0" fontId="63" fillId="0" borderId="0" xfId="0" applyFont="1" applyFill="1" applyBorder="1" applyAlignment="1">
      <alignment vertical="center" wrapText="1"/>
    </xf>
    <xf numFmtId="0" fontId="32"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3" fillId="0" borderId="0" xfId="0" applyFont="1" applyBorder="1" applyAlignment="1">
      <alignment horizontal="center" vertical="center" wrapText="1"/>
    </xf>
    <xf numFmtId="0" fontId="63" fillId="0" borderId="0" xfId="0" applyFont="1" applyBorder="1" applyAlignment="1">
      <alignment horizontal="center" vertical="center"/>
    </xf>
    <xf numFmtId="0" fontId="63" fillId="0" borderId="0" xfId="0" applyFont="1" applyAlignment="1">
      <alignment horizontal="justify" vertical="center"/>
    </xf>
    <xf numFmtId="0" fontId="63" fillId="33" borderId="0" xfId="0" applyFont="1" applyFill="1" applyBorder="1" applyAlignment="1">
      <alignment horizontal="center" vertical="center"/>
    </xf>
    <xf numFmtId="0" fontId="63" fillId="33" borderId="0" xfId="0" applyFont="1" applyFill="1" applyBorder="1" applyAlignment="1">
      <alignment horizontal="center" vertical="center" wrapText="1"/>
    </xf>
    <xf numFmtId="0" fontId="64" fillId="0" borderId="0" xfId="0" applyFont="1" applyAlignment="1">
      <alignment vertical="center"/>
    </xf>
    <xf numFmtId="0" fontId="5" fillId="0" borderId="10" xfId="0" applyFont="1" applyFill="1" applyBorder="1" applyAlignment="1">
      <alignment horizontal="center" vertical="center" wrapText="1"/>
    </xf>
    <xf numFmtId="0" fontId="0" fillId="0" borderId="10" xfId="0" applyBorder="1" applyAlignment="1">
      <alignment horizontal="justify" vertical="center" wrapText="1"/>
    </xf>
    <xf numFmtId="0" fontId="0" fillId="0" borderId="11"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1" xfId="0" applyBorder="1" applyAlignment="1">
      <alignment horizontal="justify" vertical="center" wrapText="1"/>
    </xf>
    <xf numFmtId="0" fontId="65" fillId="0" borderId="11" xfId="0" applyFont="1" applyBorder="1" applyAlignment="1">
      <alignment horizontal="justify" vertical="center" wrapText="1"/>
    </xf>
    <xf numFmtId="0" fontId="0" fillId="0" borderId="0" xfId="0" applyAlignment="1">
      <alignment horizontal="justify" wrapText="1"/>
    </xf>
    <xf numFmtId="0" fontId="0" fillId="0" borderId="10" xfId="0" applyBorder="1" applyAlignment="1">
      <alignment horizontal="justify" vertical="center"/>
    </xf>
    <xf numFmtId="0" fontId="0" fillId="0" borderId="10" xfId="0" applyBorder="1" applyAlignment="1">
      <alignment horizontal="justify" vertical="center" wrapText="1"/>
    </xf>
    <xf numFmtId="0" fontId="0" fillId="0" borderId="10" xfId="0" applyBorder="1" applyAlignment="1">
      <alignment vertical="center" wrapText="1"/>
    </xf>
    <xf numFmtId="0" fontId="0" fillId="0" borderId="12" xfId="0" applyFont="1" applyBorder="1" applyAlignment="1">
      <alignment vertical="center" wrapText="1"/>
    </xf>
    <xf numFmtId="0" fontId="0" fillId="0" borderId="13" xfId="0" applyFont="1" applyFill="1" applyBorder="1" applyAlignment="1">
      <alignment vertical="center" wrapText="1"/>
    </xf>
    <xf numFmtId="0" fontId="0" fillId="0" borderId="13" xfId="0" applyFont="1" applyBorder="1" applyAlignment="1">
      <alignment vertical="center" wrapText="1"/>
    </xf>
    <xf numFmtId="0" fontId="0" fillId="0" borderId="14" xfId="0" applyFont="1" applyFill="1" applyBorder="1" applyAlignment="1">
      <alignment vertical="center" wrapText="1"/>
    </xf>
    <xf numFmtId="0" fontId="0" fillId="0" borderId="0" xfId="0" applyFill="1" applyBorder="1" applyAlignment="1">
      <alignment horizontal="justify" wrapText="1"/>
    </xf>
    <xf numFmtId="0" fontId="0" fillId="34" borderId="10" xfId="0" applyFill="1" applyBorder="1" applyAlignment="1">
      <alignment horizontal="justify" vertical="center"/>
    </xf>
    <xf numFmtId="0" fontId="0" fillId="34" borderId="10" xfId="0" applyFill="1" applyBorder="1" applyAlignment="1">
      <alignment horizontal="justify" vertical="center" wrapText="1"/>
    </xf>
    <xf numFmtId="0" fontId="0" fillId="34" borderId="13" xfId="0" applyFont="1" applyFill="1" applyBorder="1" applyAlignment="1">
      <alignment vertical="center" wrapText="1"/>
    </xf>
    <xf numFmtId="0" fontId="0" fillId="0" borderId="11" xfId="0" applyFont="1" applyBorder="1" applyAlignment="1">
      <alignment vertical="center" wrapText="1"/>
    </xf>
    <xf numFmtId="0" fontId="0" fillId="0" borderId="10" xfId="0" applyBorder="1" applyAlignment="1">
      <alignment horizontal="justify" wrapText="1"/>
    </xf>
    <xf numFmtId="0" fontId="0" fillId="0" borderId="10" xfId="0" applyFill="1" applyBorder="1" applyAlignment="1">
      <alignment vertical="center" wrapText="1"/>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0" fillId="34" borderId="15" xfId="0" applyFill="1" applyBorder="1" applyAlignment="1">
      <alignment horizontal="justify" vertical="center"/>
    </xf>
    <xf numFmtId="0" fontId="0" fillId="0" borderId="16" xfId="0" applyBorder="1" applyAlignment="1">
      <alignment horizontal="justify" wrapText="1"/>
    </xf>
    <xf numFmtId="0" fontId="0" fillId="34" borderId="17" xfId="0" applyFill="1" applyBorder="1" applyAlignment="1">
      <alignment horizontal="justify" vertical="center"/>
    </xf>
    <xf numFmtId="0" fontId="66" fillId="0" borderId="12" xfId="0" applyFont="1" applyBorder="1" applyAlignment="1">
      <alignment horizontal="center"/>
    </xf>
    <xf numFmtId="0" fontId="62" fillId="2"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177" fontId="6" fillId="0" borderId="10" xfId="50" applyNumberFormat="1" applyFont="1" applyFill="1" applyBorder="1" applyAlignment="1">
      <alignment horizontal="center" vertical="center" wrapText="1"/>
    </xf>
    <xf numFmtId="0" fontId="6" fillId="0" borderId="10" xfId="0" applyFont="1" applyFill="1" applyBorder="1" applyAlignment="1">
      <alignment horizontal="right" vertical="center" wrapText="1"/>
    </xf>
    <xf numFmtId="177" fontId="63" fillId="0" borderId="10" xfId="50" applyNumberFormat="1" applyFont="1" applyFill="1" applyBorder="1" applyAlignment="1">
      <alignment vertical="center" wrapText="1"/>
    </xf>
    <xf numFmtId="43" fontId="63" fillId="0" borderId="10" xfId="50" applyFont="1" applyFill="1" applyBorder="1" applyAlignment="1">
      <alignment vertical="center" wrapText="1"/>
    </xf>
    <xf numFmtId="0" fontId="32" fillId="0" borderId="10" xfId="0" applyFont="1" applyFill="1" applyBorder="1" applyAlignment="1">
      <alignment vertical="center" wrapText="1"/>
    </xf>
    <xf numFmtId="0" fontId="55" fillId="31" borderId="10" xfId="63" applyBorder="1" applyAlignment="1">
      <alignment vertical="center" wrapText="1"/>
    </xf>
    <xf numFmtId="0" fontId="67" fillId="35"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36" fillId="2" borderId="11"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32" fillId="0" borderId="10" xfId="0" applyFont="1" applyFill="1" applyBorder="1" applyAlignment="1">
      <alignment horizontal="justify" vertical="center" wrapText="1"/>
    </xf>
    <xf numFmtId="0" fontId="63" fillId="0" borderId="10" xfId="0" applyFont="1" applyBorder="1" applyAlignment="1">
      <alignment vertical="center"/>
    </xf>
    <xf numFmtId="0" fontId="63" fillId="0" borderId="10" xfId="0" applyFont="1" applyFill="1" applyBorder="1" applyAlignment="1">
      <alignment horizontal="justify" vertical="center" wrapText="1"/>
    </xf>
    <xf numFmtId="14" fontId="6" fillId="0" borderId="10" xfId="0" applyNumberFormat="1" applyFont="1" applyFill="1" applyBorder="1" applyAlignment="1">
      <alignment horizontal="right" vertical="center" wrapText="1"/>
    </xf>
    <xf numFmtId="14" fontId="6" fillId="0" borderId="10" xfId="50" applyNumberFormat="1" applyFont="1" applyFill="1" applyBorder="1" applyAlignment="1">
      <alignment horizontal="right" vertical="center" wrapText="1"/>
    </xf>
    <xf numFmtId="0" fontId="32" fillId="0" borderId="10" xfId="0" applyFont="1" applyFill="1" applyBorder="1" applyAlignment="1">
      <alignment horizontal="right" vertical="center" wrapText="1"/>
    </xf>
    <xf numFmtId="0" fontId="63" fillId="0" borderId="10" xfId="0" applyFont="1" applyFill="1" applyBorder="1" applyAlignment="1">
      <alignment horizontal="right" vertical="center" wrapText="1"/>
    </xf>
    <xf numFmtId="177" fontId="6" fillId="0" borderId="10" xfId="50" applyNumberFormat="1" applyFont="1" applyFill="1" applyBorder="1" applyAlignment="1">
      <alignment horizontal="right" vertical="center" wrapText="1"/>
    </xf>
    <xf numFmtId="0" fontId="68" fillId="0" borderId="10" xfId="0" applyFont="1" applyFill="1" applyBorder="1" applyAlignment="1">
      <alignment horizontal="right" vertical="center" wrapText="1"/>
    </xf>
    <xf numFmtId="0" fontId="0" fillId="10" borderId="10" xfId="0" applyFont="1" applyFill="1" applyBorder="1" applyAlignment="1">
      <alignment horizontal="center" vertical="center" wrapText="1"/>
    </xf>
    <xf numFmtId="0" fontId="38" fillId="1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8" fillId="0" borderId="10" xfId="0" applyFont="1" applyFill="1" applyBorder="1" applyAlignment="1">
      <alignment horizontal="justify" vertical="center" wrapText="1"/>
    </xf>
    <xf numFmtId="0" fontId="36" fillId="0" borderId="11" xfId="0" applyFont="1" applyFill="1" applyBorder="1" applyAlignment="1">
      <alignment horizontal="center" vertical="center" wrapText="1"/>
    </xf>
    <xf numFmtId="0" fontId="32" fillId="0" borderId="10" xfId="0" applyFont="1" applyFill="1" applyBorder="1" applyAlignment="1">
      <alignment horizontal="justify" vertical="center" wrapText="1"/>
    </xf>
    <xf numFmtId="0" fontId="32" fillId="0" borderId="10" xfId="0" applyFont="1" applyFill="1" applyBorder="1" applyAlignment="1">
      <alignment horizontal="center" vertical="center" wrapText="1"/>
    </xf>
    <xf numFmtId="0" fontId="68" fillId="0" borderId="11"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69" fillId="0" borderId="10" xfId="0" applyFont="1" applyFill="1" applyBorder="1" applyAlignment="1">
      <alignment horizontal="justify" vertical="center" wrapText="1"/>
    </xf>
    <xf numFmtId="0" fontId="2" fillId="0" borderId="10" xfId="0" applyFont="1" applyFill="1" applyBorder="1" applyAlignment="1">
      <alignment horizontal="justify" vertical="center"/>
    </xf>
    <xf numFmtId="0" fontId="2" fillId="0" borderId="11" xfId="0" applyFont="1" applyFill="1" applyBorder="1" applyAlignment="1">
      <alignment horizontal="justify" vertical="center" wrapText="1"/>
    </xf>
    <xf numFmtId="0" fontId="69" fillId="0" borderId="11"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63" fillId="0" borderId="0" xfId="0" applyFont="1" applyBorder="1" applyAlignment="1">
      <alignment horizontal="justify" vertical="center" wrapText="1"/>
    </xf>
    <xf numFmtId="177" fontId="5" fillId="0" borderId="10" xfId="50" applyNumberFormat="1" applyFont="1" applyFill="1" applyBorder="1" applyAlignment="1">
      <alignment horizontal="justify" vertical="center" wrapText="1"/>
    </xf>
    <xf numFmtId="177" fontId="5" fillId="0" borderId="11" xfId="50" applyNumberFormat="1" applyFont="1" applyFill="1" applyBorder="1" applyAlignment="1">
      <alignment horizontal="justify" vertical="center" wrapText="1"/>
    </xf>
    <xf numFmtId="176" fontId="6" fillId="0" borderId="11" xfId="50" applyNumberFormat="1" applyFont="1" applyFill="1" applyBorder="1" applyAlignment="1">
      <alignment horizontal="justify" vertical="center" wrapText="1"/>
    </xf>
    <xf numFmtId="177" fontId="2" fillId="0" borderId="10" xfId="50" applyNumberFormat="1" applyFont="1" applyFill="1" applyBorder="1" applyAlignment="1">
      <alignment horizontal="justify" vertical="center" wrapText="1"/>
    </xf>
    <xf numFmtId="0" fontId="2" fillId="0" borderId="10" xfId="0" applyFont="1" applyFill="1" applyBorder="1" applyAlignment="1">
      <alignment horizontal="center" vertical="center"/>
    </xf>
    <xf numFmtId="3" fontId="6" fillId="0" borderId="10" xfId="0" applyNumberFormat="1" applyFont="1" applyFill="1" applyBorder="1" applyAlignment="1">
      <alignment horizontal="right" vertical="center" wrapText="1"/>
    </xf>
    <xf numFmtId="0" fontId="0" fillId="10" borderId="10" xfId="0" applyFont="1" applyFill="1" applyBorder="1" applyAlignment="1">
      <alignment horizontal="justify" vertical="center" wrapText="1"/>
    </xf>
    <xf numFmtId="0" fontId="63" fillId="0" borderId="14" xfId="0" applyFont="1" applyBorder="1" applyAlignment="1">
      <alignment horizontal="left" vertical="center"/>
    </xf>
    <xf numFmtId="0" fontId="63" fillId="0" borderId="13" xfId="0" applyFont="1" applyFill="1" applyBorder="1" applyAlignment="1">
      <alignment horizontal="center" vertical="center" wrapText="1"/>
    </xf>
    <xf numFmtId="0" fontId="0" fillId="0" borderId="10" xfId="0" applyBorder="1" applyAlignment="1">
      <alignment horizontal="justify" vertical="center" wrapText="1"/>
    </xf>
    <xf numFmtId="0" fontId="0" fillId="0" borderId="10" xfId="0" applyBorder="1" applyAlignment="1">
      <alignment horizontal="justify" vertical="center" wrapText="1"/>
    </xf>
    <xf numFmtId="0" fontId="63" fillId="0" borderId="13"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0" fillId="0" borderId="11" xfId="0" applyBorder="1" applyAlignment="1">
      <alignment horizontal="justify" vertical="center" wrapText="1"/>
    </xf>
    <xf numFmtId="0" fontId="63" fillId="0" borderId="0" xfId="0" applyFont="1" applyBorder="1" applyAlignment="1">
      <alignment vertical="center" wrapText="1"/>
    </xf>
    <xf numFmtId="0" fontId="63" fillId="0" borderId="10" xfId="0" applyFont="1" applyFill="1" applyBorder="1" applyAlignment="1">
      <alignment vertical="center" wrapText="1"/>
    </xf>
    <xf numFmtId="0" fontId="0" fillId="10" borderId="10" xfId="0" applyFont="1" applyFill="1" applyBorder="1" applyAlignment="1">
      <alignment horizontal="justify" vertical="center" wrapText="1"/>
    </xf>
    <xf numFmtId="0" fontId="0" fillId="10" borderId="12" xfId="0" applyFont="1" applyFill="1" applyBorder="1" applyAlignment="1">
      <alignment horizontal="justify" vertical="center" wrapText="1"/>
    </xf>
    <xf numFmtId="0" fontId="2" fillId="0" borderId="12" xfId="0" applyFont="1" applyFill="1" applyBorder="1" applyAlignment="1">
      <alignment horizontal="justify" vertical="center" wrapText="1"/>
    </xf>
    <xf numFmtId="177" fontId="2" fillId="0" borderId="11" xfId="50" applyNumberFormat="1" applyFont="1" applyFill="1" applyBorder="1" applyAlignment="1">
      <alignment horizontal="justify" vertical="center" wrapText="1"/>
    </xf>
    <xf numFmtId="0" fontId="7" fillId="10" borderId="10" xfId="0" applyFont="1" applyFill="1" applyBorder="1" applyAlignment="1">
      <alignment horizontal="left" vertical="center" wrapText="1"/>
    </xf>
    <xf numFmtId="0" fontId="38" fillId="10" borderId="10" xfId="0" applyFont="1" applyFill="1" applyBorder="1" applyAlignment="1">
      <alignment horizontal="left" vertical="center" wrapText="1"/>
    </xf>
    <xf numFmtId="0" fontId="38" fillId="10" borderId="10" xfId="0" applyFont="1" applyFill="1" applyBorder="1" applyAlignment="1">
      <alignment horizontal="justify" vertical="center" wrapText="1"/>
    </xf>
    <xf numFmtId="0" fontId="63" fillId="0" borderId="12" xfId="0" applyFont="1" applyFill="1" applyBorder="1" applyAlignment="1">
      <alignment vertical="center" wrapText="1"/>
    </xf>
    <xf numFmtId="0" fontId="2" fillId="35" borderId="11" xfId="0" applyFont="1" applyFill="1" applyBorder="1" applyAlignment="1">
      <alignment horizontal="justify" vertical="center" wrapText="1"/>
    </xf>
    <xf numFmtId="0" fontId="2" fillId="0" borderId="11" xfId="0" applyFont="1" applyFill="1" applyBorder="1" applyAlignment="1">
      <alignment horizontal="center" vertical="center" wrapText="1"/>
    </xf>
    <xf numFmtId="177" fontId="2" fillId="0" borderId="10" xfId="50" applyNumberFormat="1" applyFont="1" applyFill="1" applyBorder="1" applyAlignment="1">
      <alignment horizontal="center" vertical="center" wrapText="1"/>
    </xf>
    <xf numFmtId="14" fontId="2" fillId="0" borderId="10" xfId="0" applyNumberFormat="1" applyFont="1" applyFill="1" applyBorder="1" applyAlignment="1">
      <alignment horizontal="justify" vertical="center" wrapText="1"/>
    </xf>
    <xf numFmtId="177" fontId="2" fillId="0" borderId="10" xfId="50" applyNumberFormat="1" applyFont="1" applyFill="1" applyBorder="1" applyAlignment="1" quotePrefix="1">
      <alignment horizontal="center"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right" vertical="center" wrapText="1"/>
    </xf>
    <xf numFmtId="9" fontId="2" fillId="0" borderId="10" xfId="0" applyNumberFormat="1" applyFont="1" applyFill="1" applyBorder="1" applyAlignment="1" quotePrefix="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quotePrefix="1">
      <alignment horizontal="center" vertical="center" wrapText="1"/>
    </xf>
    <xf numFmtId="0" fontId="2" fillId="0" borderId="18" xfId="0" applyFont="1" applyFill="1" applyBorder="1" applyAlignment="1">
      <alignment horizontal="justify"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right" vertical="center" wrapText="1"/>
    </xf>
    <xf numFmtId="3" fontId="2" fillId="0" borderId="13" xfId="0" applyNumberFormat="1" applyFont="1" applyFill="1" applyBorder="1" applyAlignment="1">
      <alignment horizontal="center" vertical="center" wrapText="1" shrinkToFit="1"/>
    </xf>
    <xf numFmtId="179" fontId="2" fillId="0" borderId="12" xfId="50" applyNumberFormat="1" applyFont="1" applyFill="1" applyBorder="1" applyAlignment="1">
      <alignment horizontal="right" vertical="center" wrapText="1" shrinkToFit="1"/>
    </xf>
    <xf numFmtId="14" fontId="2" fillId="0" borderId="12" xfId="0" applyNumberFormat="1" applyFont="1" applyFill="1" applyBorder="1" applyAlignment="1">
      <alignment horizontal="center" vertical="center" wrapText="1"/>
    </xf>
    <xf numFmtId="14" fontId="2" fillId="0" borderId="12" xfId="50" applyNumberFormat="1" applyFont="1" applyFill="1" applyBorder="1" applyAlignment="1">
      <alignment horizontal="center" vertical="center" wrapText="1"/>
    </xf>
    <xf numFmtId="0" fontId="2" fillId="0" borderId="19" xfId="0" applyFont="1" applyFill="1" applyBorder="1" applyAlignment="1">
      <alignment horizontal="justify" vertical="center" wrapText="1"/>
    </xf>
    <xf numFmtId="3" fontId="2" fillId="0" borderId="11" xfId="0" applyNumberFormat="1" applyFont="1" applyFill="1" applyBorder="1" applyAlignment="1">
      <alignment horizontal="center" vertical="center" wrapText="1" shrinkToFit="1"/>
    </xf>
    <xf numFmtId="179" fontId="2" fillId="0" borderId="11" xfId="0" applyNumberFormat="1" applyFont="1" applyFill="1" applyBorder="1" applyAlignment="1">
      <alignment horizontal="right" vertical="center" wrapText="1" shrinkToFit="1"/>
    </xf>
    <xf numFmtId="14" fontId="2" fillId="0" borderId="11" xfId="0" applyNumberFormat="1" applyFont="1" applyFill="1" applyBorder="1" applyAlignment="1">
      <alignment horizontal="center" vertical="center" wrapText="1"/>
    </xf>
    <xf numFmtId="14" fontId="2" fillId="0" borderId="10" xfId="50" applyNumberFormat="1" applyFont="1" applyFill="1" applyBorder="1" applyAlignment="1">
      <alignment horizontal="center" vertical="center" wrapText="1"/>
    </xf>
    <xf numFmtId="0" fontId="2" fillId="0" borderId="20" xfId="0" applyFont="1" applyFill="1" applyBorder="1" applyAlignment="1">
      <alignment horizontal="left" vertical="center" wrapText="1"/>
    </xf>
    <xf numFmtId="3" fontId="2" fillId="0" borderId="10" xfId="0" applyNumberFormat="1" applyFont="1" applyFill="1" applyBorder="1" applyAlignment="1">
      <alignment horizontal="center" vertical="center" wrapText="1" shrinkToFit="1"/>
    </xf>
    <xf numFmtId="179" fontId="2" fillId="0" borderId="10" xfId="50" applyNumberFormat="1" applyFont="1" applyFill="1" applyBorder="1" applyAlignment="1">
      <alignment horizontal="right" vertical="center" wrapText="1" shrinkToFit="1"/>
    </xf>
    <xf numFmtId="14" fontId="2" fillId="0" borderId="10" xfId="0" applyNumberFormat="1" applyFont="1" applyFill="1" applyBorder="1" applyAlignment="1">
      <alignment horizontal="center" vertical="center" wrapText="1"/>
    </xf>
    <xf numFmtId="0" fontId="2" fillId="0" borderId="21" xfId="0" applyFont="1" applyFill="1" applyBorder="1" applyAlignment="1">
      <alignment horizontal="justify"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0" xfId="0" applyFont="1" applyFill="1" applyBorder="1" applyAlignment="1">
      <alignment horizontal="justify" vertical="center" wrapText="1"/>
    </xf>
    <xf numFmtId="0" fontId="2" fillId="0" borderId="22" xfId="0" applyFont="1" applyFill="1" applyBorder="1" applyAlignment="1">
      <alignment horizontal="center" vertical="center" wrapText="1"/>
    </xf>
    <xf numFmtId="3" fontId="2" fillId="0" borderId="22" xfId="0" applyNumberFormat="1" applyFont="1" applyFill="1" applyBorder="1" applyAlignment="1">
      <alignment horizontal="center" vertical="center" wrapText="1" shrinkToFit="1"/>
    </xf>
    <xf numFmtId="179" fontId="2" fillId="0" borderId="22" xfId="50" applyNumberFormat="1" applyFont="1" applyFill="1" applyBorder="1" applyAlignment="1">
      <alignment horizontal="right" vertical="center" wrapText="1" shrinkToFit="1"/>
    </xf>
    <xf numFmtId="14" fontId="2" fillId="0" borderId="22" xfId="50" applyNumberFormat="1"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center" vertical="center" wrapText="1"/>
    </xf>
    <xf numFmtId="0" fontId="2" fillId="0" borderId="24" xfId="0" applyFont="1" applyFill="1" applyBorder="1" applyAlignment="1">
      <alignment horizontal="left" vertical="center" wrapText="1"/>
    </xf>
    <xf numFmtId="0" fontId="2" fillId="0" borderId="24" xfId="0" applyFont="1" applyFill="1" applyBorder="1" applyAlignment="1">
      <alignment horizontal="justify" vertical="center" wrapText="1"/>
    </xf>
    <xf numFmtId="14" fontId="2" fillId="0" borderId="24" xfId="0" applyNumberFormat="1" applyFont="1" applyFill="1" applyBorder="1" applyAlignment="1">
      <alignment horizontal="center" vertical="center" wrapText="1"/>
    </xf>
    <xf numFmtId="0" fontId="2" fillId="36" borderId="21" xfId="0" applyFont="1" applyFill="1" applyBorder="1" applyAlignment="1">
      <alignment horizontal="justify" vertical="center" wrapText="1"/>
    </xf>
    <xf numFmtId="0" fontId="2" fillId="36" borderId="19" xfId="0" applyFont="1" applyFill="1" applyBorder="1" applyAlignment="1">
      <alignment horizontal="justify" vertical="center" wrapText="1"/>
    </xf>
    <xf numFmtId="0" fontId="2" fillId="36" borderId="23"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1" fontId="2" fillId="0" borderId="10" xfId="69" applyNumberFormat="1" applyFont="1" applyFill="1" applyBorder="1" applyAlignment="1">
      <alignment horizontal="center" vertical="center" wrapText="1"/>
    </xf>
    <xf numFmtId="1" fontId="2" fillId="0" borderId="10" xfId="50" applyNumberFormat="1" applyFont="1" applyFill="1" applyBorder="1" applyAlignment="1">
      <alignment horizontal="center" vertical="center" wrapText="1"/>
    </xf>
    <xf numFmtId="0" fontId="2" fillId="0" borderId="13" xfId="0" applyFont="1" applyFill="1" applyBorder="1" applyAlignment="1">
      <alignment vertical="center" wrapText="1"/>
    </xf>
    <xf numFmtId="44" fontId="2" fillId="0" borderId="10" xfId="58" applyFont="1" applyFill="1" applyBorder="1" applyAlignment="1">
      <alignment vertical="center" wrapText="1"/>
    </xf>
    <xf numFmtId="0" fontId="2" fillId="0" borderId="12" xfId="0" applyFont="1" applyFill="1" applyBorder="1" applyAlignment="1">
      <alignment vertical="center" wrapText="1"/>
    </xf>
    <xf numFmtId="177" fontId="2" fillId="0" borderId="10" xfId="50" applyNumberFormat="1" applyFont="1" applyFill="1" applyBorder="1" applyAlignment="1">
      <alignment vertical="center" wrapText="1"/>
    </xf>
    <xf numFmtId="177" fontId="2" fillId="0" borderId="10" xfId="50" applyNumberFormat="1" applyFont="1" applyFill="1" applyBorder="1" applyAlignment="1">
      <alignment horizontal="left" vertical="center" wrapText="1"/>
    </xf>
    <xf numFmtId="177" fontId="2" fillId="0" borderId="11" xfId="50" applyNumberFormat="1" applyFont="1" applyFill="1" applyBorder="1" applyAlignment="1">
      <alignment horizontal="center" vertical="center" wrapText="1"/>
    </xf>
    <xf numFmtId="44" fontId="2" fillId="0" borderId="11" xfId="58" applyFont="1" applyFill="1" applyBorder="1" applyAlignment="1">
      <alignment vertical="center" wrapText="1"/>
    </xf>
    <xf numFmtId="14" fontId="2" fillId="0" borderId="10" xfId="0" applyNumberFormat="1" applyFont="1" applyFill="1" applyBorder="1" applyAlignment="1">
      <alignment vertical="center" wrapText="1"/>
    </xf>
    <xf numFmtId="0" fontId="2" fillId="0" borderId="25" xfId="0" applyFont="1" applyFill="1" applyBorder="1" applyAlignment="1">
      <alignment horizontal="left" vertical="center" wrapText="1"/>
    </xf>
    <xf numFmtId="0" fontId="9" fillId="0" borderId="10" xfId="0" applyFont="1" applyFill="1" applyBorder="1" applyAlignment="1">
      <alignment horizontal="center" vertical="center" wrapText="1"/>
    </xf>
    <xf numFmtId="44" fontId="2" fillId="0" borderId="10" xfId="58" applyFont="1" applyFill="1" applyBorder="1" applyAlignment="1">
      <alignment horizontal="center" vertical="center" wrapText="1"/>
    </xf>
    <xf numFmtId="2" fontId="2" fillId="0" borderId="11" xfId="0" applyNumberFormat="1" applyFont="1" applyFill="1" applyBorder="1" applyAlignment="1">
      <alignment horizontal="justify" vertical="center" wrapText="1"/>
    </xf>
    <xf numFmtId="12" fontId="2" fillId="0" borderId="10" xfId="69"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43" fontId="2" fillId="0" borderId="10" xfId="50" applyFont="1" applyFill="1" applyBorder="1" applyAlignment="1">
      <alignment horizontal="center" vertical="center" wrapText="1"/>
    </xf>
    <xf numFmtId="43" fontId="2" fillId="0" borderId="10" xfId="50" applyFont="1" applyFill="1" applyBorder="1" applyAlignment="1">
      <alignment horizontal="justify" vertical="center" wrapText="1"/>
    </xf>
    <xf numFmtId="10"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0" fillId="10" borderId="11" xfId="0" applyFont="1" applyFill="1" applyBorder="1" applyAlignment="1">
      <alignment vertical="center" wrapText="1"/>
    </xf>
    <xf numFmtId="0" fontId="0" fillId="10" borderId="12" xfId="0" applyFont="1" applyFill="1" applyBorder="1" applyAlignment="1">
      <alignment vertical="center" wrapText="1"/>
    </xf>
    <xf numFmtId="41" fontId="2" fillId="0" borderId="10" xfId="0" applyNumberFormat="1" applyFont="1" applyFill="1" applyBorder="1" applyAlignment="1">
      <alignment horizontal="right" vertical="center"/>
    </xf>
    <xf numFmtId="41" fontId="2" fillId="0" borderId="10" xfId="58" applyNumberFormat="1" applyFont="1" applyFill="1" applyBorder="1" applyAlignment="1">
      <alignment horizontal="right" vertical="center"/>
    </xf>
    <xf numFmtId="41" fontId="2" fillId="0" borderId="12" xfId="58" applyNumberFormat="1" applyFont="1" applyFill="1" applyBorder="1" applyAlignment="1">
      <alignment horizontal="right" vertical="center"/>
    </xf>
    <xf numFmtId="9" fontId="2" fillId="0" borderId="10" xfId="69" applyFont="1" applyFill="1" applyBorder="1" applyAlignment="1">
      <alignment horizontal="center" vertical="center" wrapText="1"/>
    </xf>
    <xf numFmtId="44" fontId="2" fillId="0" borderId="11" xfId="58" applyFont="1" applyFill="1" applyBorder="1" applyAlignment="1">
      <alignment horizontal="center" vertical="center" wrapText="1"/>
    </xf>
    <xf numFmtId="0" fontId="10" fillId="0" borderId="10" xfId="0" applyFont="1" applyFill="1" applyBorder="1" applyAlignment="1">
      <alignment horizontal="justify" vertical="center" wrapText="1"/>
    </xf>
    <xf numFmtId="1" fontId="2" fillId="0" borderId="10" xfId="69" applyNumberFormat="1" applyFont="1" applyFill="1" applyBorder="1" applyAlignment="1">
      <alignment horizontal="right" vertical="center" wrapText="1"/>
    </xf>
    <xf numFmtId="1" fontId="2" fillId="0" borderId="10" xfId="50" applyNumberFormat="1" applyFont="1" applyFill="1" applyBorder="1" applyAlignment="1">
      <alignment horizontal="right" vertical="center" wrapText="1"/>
    </xf>
    <xf numFmtId="0" fontId="10" fillId="0" borderId="10" xfId="0" applyFont="1" applyFill="1" applyBorder="1" applyAlignment="1">
      <alignment horizontal="justify" vertical="center"/>
    </xf>
    <xf numFmtId="0" fontId="63" fillId="0" borderId="10" xfId="0" applyFont="1" applyBorder="1" applyAlignment="1">
      <alignment horizontal="left" vertical="center"/>
    </xf>
    <xf numFmtId="0" fontId="32" fillId="0" borderId="10" xfId="0" applyFont="1" applyFill="1" applyBorder="1" applyAlignment="1">
      <alignment horizontal="center" vertical="center" wrapText="1"/>
    </xf>
    <xf numFmtId="0" fontId="32" fillId="0" borderId="10" xfId="0" applyFont="1" applyFill="1" applyBorder="1" applyAlignment="1">
      <alignment horizontal="justify" vertical="center" wrapText="1"/>
    </xf>
    <xf numFmtId="3" fontId="2" fillId="0" borderId="20" xfId="50" applyNumberFormat="1" applyFont="1" applyFill="1" applyBorder="1" applyAlignment="1">
      <alignment horizontal="center" vertical="center" wrapText="1" shrinkToFit="1"/>
    </xf>
    <xf numFmtId="179" fontId="2" fillId="0" borderId="22" xfId="58" applyNumberFormat="1" applyFont="1" applyFill="1" applyBorder="1" applyAlignment="1">
      <alignment horizontal="right" vertical="center" wrapText="1" shrinkToFit="1"/>
    </xf>
    <xf numFmtId="3" fontId="2" fillId="0" borderId="11" xfId="50" applyNumberFormat="1" applyFont="1" applyFill="1" applyBorder="1" applyAlignment="1">
      <alignment horizontal="center" vertical="center" wrapText="1" shrinkToFit="1"/>
    </xf>
    <xf numFmtId="179" fontId="2" fillId="0" borderId="12" xfId="58" applyNumberFormat="1" applyFont="1" applyFill="1" applyBorder="1" applyAlignment="1">
      <alignment horizontal="right" vertical="center" wrapText="1" shrinkToFit="1"/>
    </xf>
    <xf numFmtId="3" fontId="2" fillId="0" borderId="24" xfId="50" applyNumberFormat="1" applyFont="1" applyFill="1" applyBorder="1" applyAlignment="1">
      <alignment horizontal="center" vertical="center" wrapText="1" shrinkToFit="1"/>
    </xf>
    <xf numFmtId="179" fontId="2" fillId="0" borderId="26" xfId="58" applyNumberFormat="1" applyFont="1" applyFill="1" applyBorder="1" applyAlignment="1">
      <alignment horizontal="right" vertical="center" wrapText="1" shrinkToFit="1"/>
    </xf>
    <xf numFmtId="14" fontId="2" fillId="0" borderId="10" xfId="0" applyNumberFormat="1" applyFont="1" applyFill="1" applyBorder="1" applyAlignment="1">
      <alignment horizontal="center" vertical="center"/>
    </xf>
    <xf numFmtId="177" fontId="32" fillId="0" borderId="10" xfId="50" applyNumberFormat="1" applyFont="1" applyFill="1" applyBorder="1" applyAlignment="1">
      <alignment horizontal="center" vertical="center" wrapText="1"/>
    </xf>
    <xf numFmtId="187" fontId="32" fillId="0" borderId="10" xfId="0" applyNumberFormat="1" applyFont="1" applyFill="1" applyBorder="1" applyAlignment="1">
      <alignment horizontal="right" vertical="center" wrapText="1"/>
    </xf>
    <xf numFmtId="14" fontId="2" fillId="0" borderId="10" xfId="0" applyNumberFormat="1" applyFont="1" applyFill="1" applyBorder="1" applyAlignment="1">
      <alignment horizontal="right" vertical="center" wrapText="1"/>
    </xf>
    <xf numFmtId="0" fontId="6" fillId="0" borderId="11" xfId="0" applyFont="1" applyFill="1" applyBorder="1" applyAlignment="1">
      <alignment horizontal="justify" vertical="center" wrapText="1"/>
    </xf>
    <xf numFmtId="9" fontId="2" fillId="0" borderId="10" xfId="0" applyNumberFormat="1" applyFont="1" applyFill="1" applyBorder="1" applyAlignment="1">
      <alignment horizontal="right" vertical="center"/>
    </xf>
    <xf numFmtId="177" fontId="6" fillId="0" borderId="11" xfId="50" applyNumberFormat="1" applyFont="1" applyFill="1" applyBorder="1" applyAlignment="1">
      <alignment horizontal="justify" vertical="center" wrapText="1"/>
    </xf>
    <xf numFmtId="43" fontId="6" fillId="0" borderId="10" xfId="50" applyFont="1" applyFill="1" applyBorder="1" applyAlignment="1">
      <alignment horizontal="justify" vertical="center" wrapText="1"/>
    </xf>
    <xf numFmtId="177" fontId="6" fillId="0" borderId="10" xfId="50" applyNumberFormat="1" applyFont="1" applyFill="1" applyBorder="1" applyAlignment="1">
      <alignment horizontal="justify" vertical="center" wrapText="1"/>
    </xf>
    <xf numFmtId="14" fontId="2" fillId="0" borderId="11" xfId="0" applyNumberFormat="1" applyFont="1" applyFill="1" applyBorder="1" applyAlignment="1">
      <alignment horizontal="right" vertical="center" wrapText="1"/>
    </xf>
    <xf numFmtId="9" fontId="2" fillId="0" borderId="11" xfId="0" applyNumberFormat="1" applyFont="1" applyFill="1" applyBorder="1" applyAlignment="1" quotePrefix="1">
      <alignment horizontal="center" vertical="center"/>
    </xf>
    <xf numFmtId="183" fontId="2" fillId="0" borderId="10" xfId="50" applyNumberFormat="1" applyFont="1" applyFill="1" applyBorder="1" applyAlignment="1" quotePrefix="1">
      <alignment horizontal="center" vertical="center" wrapText="1"/>
    </xf>
    <xf numFmtId="9" fontId="2" fillId="0" borderId="11" xfId="0" applyNumberFormat="1" applyFont="1" applyFill="1" applyBorder="1" applyAlignment="1" quotePrefix="1">
      <alignment horizontal="center" vertical="center" wrapText="1"/>
    </xf>
    <xf numFmtId="41" fontId="2" fillId="0" borderId="10" xfId="51" applyFont="1" applyFill="1" applyBorder="1" applyAlignment="1">
      <alignment horizontal="right" vertical="center" wrapText="1"/>
    </xf>
    <xf numFmtId="14" fontId="2" fillId="0" borderId="22" xfId="0" applyNumberFormat="1" applyFont="1" applyFill="1" applyBorder="1" applyAlignment="1">
      <alignment horizontal="center" vertical="center" wrapText="1"/>
    </xf>
    <xf numFmtId="3" fontId="2" fillId="0" borderId="10" xfId="50" applyNumberFormat="1" applyFont="1" applyFill="1" applyBorder="1" applyAlignment="1">
      <alignment horizontal="center" vertical="center" wrapText="1" shrinkToFit="1"/>
    </xf>
    <xf numFmtId="179" fontId="2" fillId="0" borderId="24" xfId="0" applyNumberFormat="1" applyFont="1" applyFill="1" applyBorder="1" applyAlignment="1">
      <alignment horizontal="right" vertical="center" wrapText="1" shrinkToFit="1"/>
    </xf>
    <xf numFmtId="182" fontId="10" fillId="0" borderId="10" xfId="0" applyNumberFormat="1" applyFont="1" applyFill="1" applyBorder="1" applyAlignment="1">
      <alignment vertical="center"/>
    </xf>
    <xf numFmtId="0" fontId="10" fillId="0" borderId="13" xfId="0" applyFont="1" applyFill="1" applyBorder="1" applyAlignment="1">
      <alignment horizontal="justify" vertical="center" wrapText="1"/>
    </xf>
    <xf numFmtId="0" fontId="10" fillId="0" borderId="13" xfId="0" applyFont="1" applyFill="1" applyBorder="1" applyAlignment="1">
      <alignment horizontal="center" vertical="center" wrapText="1"/>
    </xf>
    <xf numFmtId="182" fontId="10" fillId="0" borderId="11" xfId="0" applyNumberFormat="1" applyFont="1" applyFill="1" applyBorder="1" applyAlignment="1">
      <alignment vertical="center"/>
    </xf>
    <xf numFmtId="182" fontId="10" fillId="0" borderId="10" xfId="0" applyNumberFormat="1" applyFont="1" applyFill="1" applyBorder="1" applyAlignment="1">
      <alignment vertical="center" wrapText="1"/>
    </xf>
    <xf numFmtId="14" fontId="10" fillId="0" borderId="10" xfId="0" applyNumberFormat="1" applyFont="1" applyFill="1" applyBorder="1" applyAlignment="1">
      <alignment/>
    </xf>
    <xf numFmtId="41" fontId="2" fillId="0" borderId="10" xfId="51" applyFont="1" applyFill="1" applyBorder="1" applyAlignment="1">
      <alignment horizontal="justify" vertical="center" wrapText="1"/>
    </xf>
    <xf numFmtId="0" fontId="2" fillId="0" borderId="0" xfId="0" applyFont="1" applyFill="1" applyBorder="1" applyAlignment="1">
      <alignment vertical="center" wrapText="1"/>
    </xf>
    <xf numFmtId="1" fontId="10" fillId="0" borderId="10" xfId="51" applyNumberFormat="1" applyFont="1" applyFill="1" applyBorder="1" applyAlignment="1">
      <alignment horizontal="center" vertical="center"/>
    </xf>
    <xf numFmtId="41" fontId="10" fillId="0" borderId="10" xfId="51" applyFont="1" applyFill="1" applyBorder="1" applyAlignment="1">
      <alignment horizontal="justify" vertical="center" wrapText="1"/>
    </xf>
    <xf numFmtId="41" fontId="10" fillId="0" borderId="10" xfId="51" applyFont="1" applyFill="1" applyBorder="1" applyAlignment="1">
      <alignment horizontal="left" vertical="center"/>
    </xf>
    <xf numFmtId="177" fontId="10" fillId="0" borderId="10" xfId="50" applyNumberFormat="1" applyFont="1" applyFill="1" applyBorder="1" applyAlignment="1">
      <alignment horizontal="center" vertical="center"/>
    </xf>
    <xf numFmtId="188" fontId="10" fillId="0" borderId="10" xfId="53" applyNumberFormat="1" applyFont="1" applyFill="1" applyBorder="1" applyAlignment="1">
      <alignment horizontal="center" vertical="center"/>
    </xf>
    <xf numFmtId="188" fontId="10" fillId="0" borderId="10" xfId="53" applyNumberFormat="1" applyFont="1" applyFill="1" applyBorder="1" applyAlignment="1">
      <alignment vertical="center"/>
    </xf>
    <xf numFmtId="1" fontId="2" fillId="0" borderId="10" xfId="0" applyNumberFormat="1" applyFont="1" applyFill="1" applyBorder="1" applyAlignment="1">
      <alignment horizontal="right" vertical="center" wrapText="1"/>
    </xf>
    <xf numFmtId="1" fontId="2" fillId="0" borderId="13" xfId="0" applyNumberFormat="1" applyFont="1" applyFill="1" applyBorder="1" applyAlignment="1">
      <alignment horizontal="right" vertical="center" wrapText="1"/>
    </xf>
    <xf numFmtId="49" fontId="2" fillId="0" borderId="12" xfId="0" applyNumberFormat="1"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41" fontId="2" fillId="0" borderId="10" xfId="51" applyFont="1" applyFill="1" applyBorder="1" applyAlignment="1">
      <alignment horizontal="center" vertical="center" wrapText="1"/>
    </xf>
    <xf numFmtId="177" fontId="2" fillId="0" borderId="10" xfId="50" applyNumberFormat="1" applyFont="1" applyFill="1" applyBorder="1" applyAlignment="1">
      <alignment horizontal="right" vertical="center" wrapText="1"/>
    </xf>
    <xf numFmtId="17" fontId="2" fillId="0" borderId="10" xfId="0" applyNumberFormat="1" applyFont="1" applyFill="1" applyBorder="1" applyAlignment="1">
      <alignment horizontal="center" vertical="center" wrapText="1"/>
    </xf>
    <xf numFmtId="183" fontId="2" fillId="0" borderId="10" xfId="58" applyNumberFormat="1" applyFont="1" applyFill="1" applyBorder="1" applyAlignment="1">
      <alignment vertical="center" wrapText="1"/>
    </xf>
    <xf numFmtId="183" fontId="2" fillId="0" borderId="0" xfId="58" applyNumberFormat="1" applyFont="1" applyFill="1" applyBorder="1" applyAlignment="1">
      <alignment vertical="center" wrapText="1"/>
    </xf>
    <xf numFmtId="41" fontId="10" fillId="0" borderId="10" xfId="51" applyFont="1" applyFill="1" applyBorder="1" applyAlignment="1">
      <alignment horizontal="justify" wrapText="1"/>
    </xf>
    <xf numFmtId="9" fontId="2" fillId="0" borderId="10" xfId="0" applyNumberFormat="1" applyFont="1" applyFill="1" applyBorder="1" applyAlignment="1">
      <alignment horizontal="center" vertical="center" wrapText="1"/>
    </xf>
    <xf numFmtId="9" fontId="2" fillId="0" borderId="10" xfId="51" applyNumberFormat="1" applyFont="1" applyFill="1" applyBorder="1" applyAlignment="1">
      <alignment horizontal="center" vertical="center" wrapText="1"/>
    </xf>
    <xf numFmtId="41" fontId="2" fillId="0" borderId="10" xfId="51" applyFont="1" applyFill="1" applyBorder="1" applyAlignment="1">
      <alignment horizontal="center" vertical="center"/>
    </xf>
    <xf numFmtId="0" fontId="10" fillId="0" borderId="11" xfId="0" applyFont="1" applyFill="1" applyBorder="1" applyAlignment="1">
      <alignment horizontal="justify" vertical="center" wrapText="1"/>
    </xf>
    <xf numFmtId="0" fontId="2" fillId="0" borderId="13" xfId="0" applyFont="1" applyFill="1" applyBorder="1" applyAlignment="1">
      <alignment horizontal="center" vertical="center"/>
    </xf>
    <xf numFmtId="0" fontId="32" fillId="0" borderId="0" xfId="0" applyFont="1" applyFill="1" applyBorder="1" applyAlignment="1">
      <alignment vertical="center"/>
    </xf>
    <xf numFmtId="0" fontId="63" fillId="0" borderId="11"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70" fillId="0" borderId="11"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2"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0" fillId="0" borderId="11" xfId="0" applyFont="1" applyFill="1" applyBorder="1" applyAlignment="1">
      <alignment horizontal="justify" vertical="center" wrapText="1"/>
    </xf>
    <xf numFmtId="0" fontId="10" fillId="0" borderId="13"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2" fillId="0" borderId="11" xfId="0" applyFont="1" applyFill="1" applyBorder="1" applyAlignment="1">
      <alignment horizontal="right" vertical="center" wrapText="1"/>
    </xf>
    <xf numFmtId="0" fontId="2" fillId="0" borderId="13" xfId="0" applyFont="1" applyFill="1" applyBorder="1" applyAlignment="1">
      <alignment horizontal="right" vertical="center" wrapText="1"/>
    </xf>
    <xf numFmtId="0" fontId="2" fillId="0" borderId="12" xfId="0" applyFont="1" applyFill="1" applyBorder="1" applyAlignment="1">
      <alignment horizontal="right" vertical="center" wrapText="1"/>
    </xf>
    <xf numFmtId="0" fontId="0" fillId="10" borderId="11" xfId="0" applyFont="1" applyFill="1" applyBorder="1" applyAlignment="1">
      <alignment horizontal="center" vertical="center" wrapText="1"/>
    </xf>
    <xf numFmtId="0" fontId="0" fillId="10" borderId="13" xfId="0" applyFont="1" applyFill="1" applyBorder="1" applyAlignment="1">
      <alignment horizontal="center" vertical="center" wrapText="1"/>
    </xf>
    <xf numFmtId="0" fontId="0" fillId="10" borderId="12" xfId="0" applyFont="1" applyFill="1" applyBorder="1" applyAlignment="1">
      <alignment horizontal="center" vertical="center" wrapText="1"/>
    </xf>
    <xf numFmtId="0" fontId="0" fillId="10" borderId="11" xfId="0" applyFont="1" applyFill="1" applyBorder="1" applyAlignment="1">
      <alignment horizontal="justify" vertical="center" wrapText="1"/>
    </xf>
    <xf numFmtId="0" fontId="0" fillId="10" borderId="12"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38" fillId="0" borderId="12" xfId="0" applyFont="1" applyFill="1" applyBorder="1" applyAlignment="1">
      <alignment vertical="center" wrapText="1"/>
    </xf>
    <xf numFmtId="0" fontId="38" fillId="0" borderId="12" xfId="0" applyFont="1" applyFill="1" applyBorder="1" applyAlignment="1">
      <alignment horizontal="center" vertical="center" wrapText="1"/>
    </xf>
    <xf numFmtId="1" fontId="2" fillId="0" borderId="11" xfId="69" applyNumberFormat="1" applyFont="1" applyFill="1" applyBorder="1" applyAlignment="1">
      <alignment horizontal="center" vertical="center" wrapText="1"/>
    </xf>
    <xf numFmtId="1" fontId="2" fillId="0" borderId="13" xfId="69" applyNumberFormat="1" applyFont="1" applyFill="1" applyBorder="1" applyAlignment="1">
      <alignment horizontal="center" vertical="center" wrapText="1"/>
    </xf>
    <xf numFmtId="1" fontId="2" fillId="0" borderId="12" xfId="69"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 fontId="2" fillId="0" borderId="10" xfId="69" applyNumberFormat="1" applyFont="1" applyFill="1" applyBorder="1" applyAlignment="1">
      <alignment horizontal="center" vertical="center" wrapText="1"/>
    </xf>
    <xf numFmtId="0" fontId="10" fillId="0" borderId="11" xfId="0" applyFont="1" applyFill="1" applyBorder="1" applyAlignment="1">
      <alignment horizontal="right" vertical="center" wrapText="1"/>
    </xf>
    <xf numFmtId="0" fontId="10" fillId="0" borderId="12" xfId="0" applyFont="1" applyFill="1" applyBorder="1" applyAlignment="1">
      <alignment horizontal="right" vertical="center" wrapText="1"/>
    </xf>
    <xf numFmtId="44" fontId="2" fillId="0" borderId="11" xfId="58" applyFont="1" applyFill="1" applyBorder="1" applyAlignment="1">
      <alignment horizontal="center" vertical="center" wrapText="1"/>
    </xf>
    <xf numFmtId="44" fontId="2" fillId="0" borderId="13" xfId="58" applyFont="1" applyFill="1" applyBorder="1" applyAlignment="1">
      <alignment horizontal="center" vertical="center" wrapText="1"/>
    </xf>
    <xf numFmtId="44" fontId="2" fillId="0" borderId="12" xfId="58"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38" fillId="0" borderId="13" xfId="0" applyFont="1" applyFill="1" applyBorder="1" applyAlignment="1">
      <alignment horizontal="justify" vertical="center" wrapText="1"/>
    </xf>
    <xf numFmtId="0" fontId="38" fillId="0" borderId="12"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63" fillId="0" borderId="14" xfId="0" applyFont="1" applyBorder="1" applyAlignment="1">
      <alignment horizontal="left" vertical="center"/>
    </xf>
    <xf numFmtId="0" fontId="63" fillId="0" borderId="10" xfId="0" applyFont="1" applyBorder="1" applyAlignment="1">
      <alignment horizontal="left" vertical="center"/>
    </xf>
    <xf numFmtId="0" fontId="63" fillId="0" borderId="11" xfId="0" applyFont="1" applyBorder="1" applyAlignment="1">
      <alignment horizontal="left" vertical="center"/>
    </xf>
    <xf numFmtId="0" fontId="63" fillId="0" borderId="25" xfId="0" applyFont="1" applyBorder="1" applyAlignment="1">
      <alignment horizontal="left" vertical="center"/>
    </xf>
    <xf numFmtId="0" fontId="70" fillId="0" borderId="13" xfId="0" applyFont="1" applyBorder="1" applyAlignment="1">
      <alignment horizontal="justify" vertical="center" wrapText="1"/>
    </xf>
    <xf numFmtId="0" fontId="70" fillId="0" borderId="12" xfId="0" applyFont="1" applyBorder="1" applyAlignment="1">
      <alignment horizontal="justify" vertical="center" wrapText="1"/>
    </xf>
    <xf numFmtId="0" fontId="2" fillId="0" borderId="13" xfId="0" applyFont="1" applyFill="1" applyBorder="1" applyAlignment="1">
      <alignment horizontal="left" vertical="center" wrapText="1"/>
    </xf>
    <xf numFmtId="0" fontId="70" fillId="0" borderId="11" xfId="0" applyFont="1" applyBorder="1" applyAlignment="1">
      <alignment horizontal="justify" vertical="center" wrapText="1"/>
    </xf>
    <xf numFmtId="0" fontId="10" fillId="0" borderId="10" xfId="0" applyFont="1" applyFill="1" applyBorder="1" applyAlignment="1">
      <alignment horizontal="justify" vertical="center" wrapText="1"/>
    </xf>
    <xf numFmtId="0" fontId="10" fillId="0" borderId="10" xfId="0" applyFont="1" applyFill="1" applyBorder="1" applyAlignment="1">
      <alignment horizontal="center" vertical="center" wrapText="1"/>
    </xf>
    <xf numFmtId="41" fontId="2" fillId="0" borderId="10" xfId="51" applyFont="1" applyFill="1" applyBorder="1" applyAlignment="1">
      <alignment horizontal="right" vertical="center" wrapText="1"/>
    </xf>
    <xf numFmtId="41" fontId="10" fillId="0" borderId="10" xfId="51" applyFont="1" applyFill="1" applyBorder="1" applyAlignment="1">
      <alignment horizontal="center" vertical="center" wrapText="1"/>
    </xf>
    <xf numFmtId="0" fontId="2" fillId="0" borderId="10" xfId="0" applyFont="1" applyFill="1" applyBorder="1" applyAlignment="1">
      <alignment horizontal="right" vertical="center" wrapText="1"/>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41" fontId="2" fillId="0" borderId="11" xfId="51" applyFont="1" applyFill="1" applyBorder="1" applyAlignment="1">
      <alignment horizontal="right" vertical="center" wrapText="1"/>
    </xf>
    <xf numFmtId="41" fontId="10" fillId="0" borderId="13" xfId="51" applyFont="1" applyFill="1" applyBorder="1" applyAlignment="1">
      <alignment horizontal="center" vertical="center" wrapText="1"/>
    </xf>
    <xf numFmtId="41" fontId="10" fillId="0" borderId="12" xfId="51" applyFont="1" applyFill="1" applyBorder="1" applyAlignment="1">
      <alignment horizontal="center" vertical="center" wrapText="1"/>
    </xf>
    <xf numFmtId="177" fontId="2" fillId="0" borderId="11" xfId="50" applyNumberFormat="1" applyFont="1" applyFill="1" applyBorder="1" applyAlignment="1">
      <alignment horizontal="right" vertical="center" wrapText="1"/>
    </xf>
    <xf numFmtId="177" fontId="2" fillId="0" borderId="12" xfId="50" applyNumberFormat="1" applyFont="1" applyFill="1" applyBorder="1" applyAlignment="1">
      <alignment horizontal="right" vertical="center" wrapText="1"/>
    </xf>
    <xf numFmtId="0" fontId="63" fillId="0" borderId="11" xfId="0" applyFont="1" applyBorder="1" applyAlignment="1">
      <alignment horizontal="center" vertical="center"/>
    </xf>
    <xf numFmtId="0" fontId="63" fillId="0" borderId="13" xfId="0" applyFont="1" applyBorder="1" applyAlignment="1">
      <alignment horizontal="center" vertical="center"/>
    </xf>
    <xf numFmtId="0" fontId="63" fillId="0" borderId="12" xfId="0" applyFont="1" applyBorder="1" applyAlignment="1">
      <alignment horizontal="center" vertical="center"/>
    </xf>
    <xf numFmtId="0" fontId="32" fillId="0" borderId="10" xfId="0" applyFont="1" applyFill="1" applyBorder="1" applyAlignment="1">
      <alignment horizontal="center" vertical="center" wrapText="1"/>
    </xf>
    <xf numFmtId="0" fontId="3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2" fillId="0" borderId="11" xfId="0" applyNumberFormat="1" applyFont="1" applyFill="1" applyBorder="1" applyAlignment="1">
      <alignment horizontal="justify" vertical="center" wrapText="1"/>
    </xf>
    <xf numFmtId="49" fontId="2" fillId="0" borderId="12" xfId="0" applyNumberFormat="1" applyFont="1" applyFill="1" applyBorder="1" applyAlignment="1">
      <alignment horizontal="justify" vertical="center" wrapText="1"/>
    </xf>
    <xf numFmtId="0" fontId="6" fillId="0" borderId="13" xfId="0" applyFont="1" applyFill="1" applyBorder="1" applyAlignment="1">
      <alignment horizontal="center" vertical="center" wrapText="1"/>
    </xf>
    <xf numFmtId="9" fontId="2" fillId="0" borderId="10" xfId="69"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41" fontId="2" fillId="0" borderId="11" xfId="51" applyFont="1" applyFill="1" applyBorder="1" applyAlignment="1">
      <alignment horizontal="center" vertical="center" wrapText="1"/>
    </xf>
    <xf numFmtId="41" fontId="2" fillId="0" borderId="12" xfId="51" applyFont="1" applyFill="1" applyBorder="1" applyAlignment="1">
      <alignment horizontal="center" vertical="center" wrapText="1"/>
    </xf>
    <xf numFmtId="3" fontId="6" fillId="0" borderId="11" xfId="0" applyNumberFormat="1" applyFont="1" applyFill="1" applyBorder="1" applyAlignment="1">
      <alignment horizontal="right" vertical="center" wrapText="1"/>
    </xf>
    <xf numFmtId="3" fontId="6" fillId="0" borderId="12" xfId="0" applyNumberFormat="1" applyFont="1" applyFill="1" applyBorder="1" applyAlignment="1">
      <alignment horizontal="right" vertical="center" wrapText="1"/>
    </xf>
    <xf numFmtId="0" fontId="6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2"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43" fontId="63" fillId="0" borderId="10" xfId="50" applyFont="1" applyFill="1" applyBorder="1" applyAlignment="1">
      <alignment horizontal="center" vertical="center" wrapText="1"/>
    </xf>
    <xf numFmtId="0" fontId="71" fillId="0" borderId="10" xfId="0" applyFont="1" applyFill="1" applyBorder="1" applyAlignment="1">
      <alignment horizontal="justify" vertical="center" wrapText="1"/>
    </xf>
    <xf numFmtId="0" fontId="63" fillId="0" borderId="10" xfId="0" applyFont="1" applyFill="1" applyBorder="1" applyAlignment="1">
      <alignment horizontal="justify" vertical="center" wrapText="1"/>
    </xf>
    <xf numFmtId="0" fontId="32" fillId="0" borderId="11" xfId="0" applyFont="1" applyFill="1"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3" xfId="0" applyFill="1" applyBorder="1" applyAlignment="1">
      <alignment horizontal="justify" vertical="center" wrapText="1"/>
    </xf>
    <xf numFmtId="0" fontId="0" fillId="0" borderId="12" xfId="0" applyFill="1" applyBorder="1" applyAlignment="1">
      <alignment horizontal="justify" vertical="center" wrapText="1"/>
    </xf>
    <xf numFmtId="0" fontId="72" fillId="0" borderId="25"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30" xfId="0" applyFont="1" applyBorder="1" applyAlignment="1">
      <alignment horizontal="center" vertical="center" wrapText="1"/>
    </xf>
    <xf numFmtId="0" fontId="36" fillId="36" borderId="31" xfId="0" applyFont="1" applyFill="1" applyBorder="1" applyAlignment="1">
      <alignment horizontal="center" vertical="center" wrapText="1"/>
    </xf>
    <xf numFmtId="0" fontId="36" fillId="36" borderId="15" xfId="0" applyFont="1" applyFill="1" applyBorder="1" applyAlignment="1">
      <alignment horizontal="center" vertical="center" wrapText="1"/>
    </xf>
    <xf numFmtId="0" fontId="36" fillId="36" borderId="32" xfId="0" applyFont="1" applyFill="1" applyBorder="1" applyAlignment="1">
      <alignment horizontal="center" vertical="center" wrapText="1"/>
    </xf>
    <xf numFmtId="0" fontId="62" fillId="2" borderId="31" xfId="0" applyFont="1" applyFill="1" applyBorder="1" applyAlignment="1">
      <alignment horizontal="center" vertical="center" wrapText="1"/>
    </xf>
    <xf numFmtId="0" fontId="62" fillId="2" borderId="32" xfId="0" applyFont="1" applyFill="1" applyBorder="1" applyAlignment="1">
      <alignment horizontal="center" vertical="center" wrapText="1"/>
    </xf>
    <xf numFmtId="0" fontId="36" fillId="36" borderId="10" xfId="0" applyFont="1" applyFill="1" applyBorder="1" applyAlignment="1">
      <alignment horizontal="center" vertical="center" wrapText="1"/>
    </xf>
    <xf numFmtId="0" fontId="62" fillId="2" borderId="10" xfId="0" applyFont="1" applyFill="1" applyBorder="1" applyAlignment="1">
      <alignment horizontal="center" vertical="center" wrapText="1"/>
    </xf>
    <xf numFmtId="0" fontId="62" fillId="0" borderId="10" xfId="0" applyFont="1" applyFill="1" applyBorder="1" applyAlignment="1">
      <alignment horizontal="left" vertical="center" wrapText="1"/>
    </xf>
    <xf numFmtId="0" fontId="62" fillId="2" borderId="15" xfId="0" applyFont="1" applyFill="1" applyBorder="1" applyAlignment="1">
      <alignment horizontal="center" vertical="center"/>
    </xf>
    <xf numFmtId="0" fontId="62" fillId="0" borderId="10"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29" xfId="0" applyFont="1" applyBorder="1" applyAlignment="1">
      <alignment horizontal="center" vertical="center" wrapText="1"/>
    </xf>
    <xf numFmtId="0" fontId="62" fillId="0" borderId="16" xfId="0" applyFont="1" applyBorder="1" applyAlignment="1">
      <alignment horizontal="center" vertical="center" wrapText="1"/>
    </xf>
    <xf numFmtId="0" fontId="36" fillId="0" borderId="10" xfId="0" applyFont="1" applyBorder="1" applyAlignment="1">
      <alignment horizontal="center" vertical="center" wrapText="1"/>
    </xf>
    <xf numFmtId="0" fontId="62" fillId="0" borderId="15" xfId="0" applyFont="1" applyFill="1" applyBorder="1" applyAlignment="1">
      <alignment horizontal="left" vertical="center"/>
    </xf>
    <xf numFmtId="0" fontId="62" fillId="0" borderId="32" xfId="0" applyFont="1" applyFill="1" applyBorder="1" applyAlignment="1">
      <alignment horizontal="left" vertical="center"/>
    </xf>
    <xf numFmtId="0" fontId="69" fillId="0" borderId="11" xfId="0" applyFont="1" applyFill="1" applyBorder="1" applyAlignment="1">
      <alignment horizontal="justify" vertical="center" wrapText="1"/>
    </xf>
    <xf numFmtId="0" fontId="69" fillId="0" borderId="12" xfId="0" applyFont="1" applyFill="1" applyBorder="1" applyAlignment="1">
      <alignment horizontal="justify" vertical="center" wrapText="1"/>
    </xf>
    <xf numFmtId="0" fontId="10" fillId="0" borderId="12" xfId="0" applyFont="1" applyFill="1" applyBorder="1" applyAlignment="1">
      <alignment horizontal="left" vertical="center" wrapText="1"/>
    </xf>
    <xf numFmtId="9" fontId="6" fillId="0" borderId="11" xfId="69" applyFont="1" applyFill="1" applyBorder="1" applyAlignment="1">
      <alignment horizontal="justify" vertical="center" wrapText="1"/>
    </xf>
    <xf numFmtId="9" fontId="6" fillId="0" borderId="12" xfId="69" applyFont="1" applyFill="1" applyBorder="1" applyAlignment="1">
      <alignment horizontal="justify"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70" fillId="0" borderId="28" xfId="0" applyFont="1" applyBorder="1" applyAlignment="1">
      <alignment vertical="center" wrapText="1"/>
    </xf>
    <xf numFmtId="0" fontId="2" fillId="0" borderId="10" xfId="0" applyFont="1" applyFill="1" applyBorder="1" applyAlignment="1">
      <alignment horizontal="left" vertical="center" wrapText="1"/>
    </xf>
    <xf numFmtId="12" fontId="2" fillId="0" borderId="11" xfId="69" applyNumberFormat="1" applyFont="1" applyFill="1" applyBorder="1" applyAlignment="1">
      <alignment horizontal="center" vertical="center"/>
    </xf>
    <xf numFmtId="12" fontId="2" fillId="0" borderId="12" xfId="69" applyNumberFormat="1" applyFont="1" applyFill="1" applyBorder="1" applyAlignment="1">
      <alignment horizontal="center" vertical="center"/>
    </xf>
    <xf numFmtId="0" fontId="67" fillId="0" borderId="11"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38" fillId="10" borderId="11" xfId="0" applyFont="1" applyFill="1" applyBorder="1" applyAlignment="1">
      <alignment horizontal="justify" vertical="center" wrapText="1"/>
    </xf>
    <xf numFmtId="0" fontId="38" fillId="0" borderId="10" xfId="0" applyFont="1" applyBorder="1" applyAlignment="1">
      <alignment horizontal="left" vertical="center" wrapText="1"/>
    </xf>
    <xf numFmtId="0" fontId="0" fillId="10" borderId="13" xfId="0" applyFont="1" applyFill="1" applyBorder="1" applyAlignment="1">
      <alignment horizontal="justify" vertical="center" wrapText="1"/>
    </xf>
    <xf numFmtId="0" fontId="0" fillId="10" borderId="11" xfId="0" applyFont="1" applyFill="1" applyBorder="1" applyAlignment="1">
      <alignment horizontal="center" vertical="center"/>
    </xf>
    <xf numFmtId="0" fontId="0" fillId="10" borderId="12"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1" fontId="2" fillId="0" borderId="11" xfId="50" applyNumberFormat="1" applyFont="1" applyFill="1" applyBorder="1" applyAlignment="1">
      <alignment horizontal="center" vertical="center" wrapText="1"/>
    </xf>
    <xf numFmtId="1" fontId="2" fillId="0" borderId="12" xfId="50" applyNumberFormat="1" applyFont="1" applyFill="1" applyBorder="1" applyAlignment="1">
      <alignment horizontal="center" vertical="center" wrapText="1"/>
    </xf>
    <xf numFmtId="0" fontId="2" fillId="0" borderId="28" xfId="0" applyFont="1" applyFill="1" applyBorder="1" applyAlignment="1">
      <alignment horizontal="justify" vertical="center" wrapText="1"/>
    </xf>
    <xf numFmtId="0" fontId="2" fillId="0" borderId="30" xfId="0" applyFont="1" applyFill="1" applyBorder="1" applyAlignment="1">
      <alignment horizontal="justify" vertical="center" wrapText="1"/>
    </xf>
    <xf numFmtId="182" fontId="10" fillId="0" borderId="10" xfId="0" applyNumberFormat="1" applyFont="1" applyFill="1" applyBorder="1" applyAlignment="1">
      <alignment horizontal="center" vertical="center"/>
    </xf>
    <xf numFmtId="0" fontId="2" fillId="0" borderId="26" xfId="0" applyFont="1" applyFill="1" applyBorder="1" applyAlignment="1">
      <alignment horizontal="justify" vertical="center" wrapText="1"/>
    </xf>
    <xf numFmtId="1" fontId="2" fillId="0" borderId="10" xfId="50" applyNumberFormat="1" applyFont="1" applyFill="1" applyBorder="1" applyAlignment="1">
      <alignment horizontal="center" vertical="center" wrapText="1"/>
    </xf>
    <xf numFmtId="0" fontId="32" fillId="0" borderId="13" xfId="0" applyFont="1" applyFill="1" applyBorder="1" applyAlignment="1">
      <alignment horizontal="justify" vertical="center" wrapText="1"/>
    </xf>
    <xf numFmtId="0" fontId="32" fillId="0" borderId="12" xfId="0" applyFont="1" applyFill="1" applyBorder="1" applyAlignment="1">
      <alignment horizontal="justify" vertical="center" wrapText="1"/>
    </xf>
    <xf numFmtId="0" fontId="69" fillId="0" borderId="11" xfId="0" applyFont="1" applyBorder="1" applyAlignment="1">
      <alignment horizontal="justify" vertical="center" wrapText="1"/>
    </xf>
    <xf numFmtId="0" fontId="69" fillId="0" borderId="13" xfId="0" applyFont="1" applyBorder="1" applyAlignment="1">
      <alignment horizontal="justify" vertical="center" wrapText="1"/>
    </xf>
    <xf numFmtId="0" fontId="69" fillId="0" borderId="12" xfId="0" applyFont="1" applyBorder="1" applyAlignment="1">
      <alignment horizontal="justify" vertical="center" wrapText="1"/>
    </xf>
    <xf numFmtId="177" fontId="5" fillId="0" borderId="11" xfId="50" applyNumberFormat="1" applyFont="1" applyFill="1" applyBorder="1" applyAlignment="1">
      <alignment horizontal="justify" vertical="center" wrapText="1"/>
    </xf>
    <xf numFmtId="177" fontId="5" fillId="0" borderId="13" xfId="50" applyNumberFormat="1" applyFont="1" applyFill="1" applyBorder="1" applyAlignment="1">
      <alignment horizontal="justify" vertical="center" wrapText="1"/>
    </xf>
    <xf numFmtId="177" fontId="6" fillId="0" borderId="11" xfId="50" applyNumberFormat="1" applyFont="1" applyFill="1" applyBorder="1" applyAlignment="1">
      <alignment horizontal="justify" vertical="center" wrapText="1"/>
    </xf>
    <xf numFmtId="177" fontId="6" fillId="0" borderId="13" xfId="50" applyNumberFormat="1" applyFont="1" applyFill="1" applyBorder="1" applyAlignment="1">
      <alignment horizontal="justify" vertical="center" wrapText="1"/>
    </xf>
    <xf numFmtId="176" fontId="5" fillId="0" borderId="11" xfId="50" applyNumberFormat="1" applyFont="1" applyFill="1" applyBorder="1" applyAlignment="1">
      <alignment horizontal="right" vertical="center" wrapText="1"/>
    </xf>
    <xf numFmtId="176" fontId="5" fillId="0" borderId="12" xfId="50" applyNumberFormat="1" applyFont="1" applyFill="1" applyBorder="1" applyAlignment="1">
      <alignment horizontal="right" vertical="center" wrapText="1"/>
    </xf>
    <xf numFmtId="0" fontId="63" fillId="0" borderId="11" xfId="0" applyFont="1" applyBorder="1" applyAlignment="1">
      <alignment horizontal="justify" vertical="center" wrapText="1"/>
    </xf>
    <xf numFmtId="0" fontId="63" fillId="0" borderId="13" xfId="0" applyFont="1" applyBorder="1" applyAlignment="1">
      <alignment horizontal="justify" vertical="center" wrapText="1"/>
    </xf>
    <xf numFmtId="0" fontId="63" fillId="0" borderId="12" xfId="0" applyFont="1" applyBorder="1" applyAlignment="1">
      <alignment horizontal="justify" vertical="center" wrapText="1"/>
    </xf>
    <xf numFmtId="0" fontId="2" fillId="0" borderId="11" xfId="0" applyFont="1" applyFill="1" applyBorder="1" applyAlignment="1">
      <alignment horizontal="justify" vertical="center"/>
    </xf>
    <xf numFmtId="0" fontId="2" fillId="0" borderId="12" xfId="0" applyFont="1" applyFill="1" applyBorder="1" applyAlignment="1">
      <alignment horizontal="justify" vertical="center"/>
    </xf>
    <xf numFmtId="177" fontId="2" fillId="0" borderId="11" xfId="50" applyNumberFormat="1" applyFont="1" applyFill="1" applyBorder="1" applyAlignment="1">
      <alignment horizontal="justify" vertical="center" wrapText="1"/>
    </xf>
    <xf numFmtId="0" fontId="69" fillId="0" borderId="13" xfId="0" applyFont="1" applyFill="1" applyBorder="1" applyAlignment="1">
      <alignment horizontal="justify" vertical="center" wrapText="1"/>
    </xf>
    <xf numFmtId="1" fontId="2" fillId="0" borderId="13" xfId="50" applyNumberFormat="1" applyFont="1" applyFill="1" applyBorder="1" applyAlignment="1">
      <alignment horizontal="center" vertical="center" wrapText="1"/>
    </xf>
    <xf numFmtId="0" fontId="38" fillId="10" borderId="13" xfId="0" applyFont="1" applyFill="1" applyBorder="1" applyAlignment="1">
      <alignment horizontal="justify" vertical="center" wrapText="1"/>
    </xf>
    <xf numFmtId="0" fontId="70" fillId="0" borderId="10" xfId="0" applyFont="1" applyBorder="1" applyAlignment="1">
      <alignment horizontal="justify" vertical="center" wrapText="1"/>
    </xf>
    <xf numFmtId="0" fontId="10" fillId="0" borderId="10" xfId="0" applyFont="1" applyFill="1" applyBorder="1" applyAlignment="1">
      <alignment horizontal="right" vertical="center" wrapText="1"/>
    </xf>
    <xf numFmtId="0" fontId="63" fillId="0" borderId="10" xfId="0" applyFont="1" applyBorder="1" applyAlignment="1">
      <alignment horizontal="center" vertical="center"/>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Hyperlink" xfId="48"/>
    <cellStyle name="Incorrecto" xfId="49"/>
    <cellStyle name="Comma" xfId="50"/>
    <cellStyle name="Comma [0]" xfId="51"/>
    <cellStyle name="Millares [0] 2" xfId="52"/>
    <cellStyle name="Millares 2" xfId="53"/>
    <cellStyle name="Millares 2 2" xfId="54"/>
    <cellStyle name="Millares 3" xfId="55"/>
    <cellStyle name="Millares 4" xfId="56"/>
    <cellStyle name="Millares 5" xfId="57"/>
    <cellStyle name="Currency" xfId="58"/>
    <cellStyle name="Currency [0]" xfId="59"/>
    <cellStyle name="Moneda 2" xfId="60"/>
    <cellStyle name="Moneda 2 2" xfId="61"/>
    <cellStyle name="Moneda 3" xfId="62"/>
    <cellStyle name="Neutral" xfId="63"/>
    <cellStyle name="Normal 2" xfId="64"/>
    <cellStyle name="Normal 2 2" xfId="65"/>
    <cellStyle name="Normal 3" xfId="66"/>
    <cellStyle name="Normal 3 2" xfId="67"/>
    <cellStyle name="Notas" xfId="68"/>
    <cellStyle name="Percent" xfId="69"/>
    <cellStyle name="Porcentaje 2" xfId="70"/>
    <cellStyle name="Porcentaje 3"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 TargetMode="External" /><Relationship Id="rId3" Type="http://schemas.openxmlformats.org/officeDocument/2006/relationships/hyperlink" Targ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2981325</xdr:colOff>
      <xdr:row>4</xdr:row>
      <xdr:rowOff>9525</xdr:rowOff>
    </xdr:to>
    <xdr:pic>
      <xdr:nvPicPr>
        <xdr:cNvPr id="1" name="Imagen 4" descr="Ministerio de agricultura y desarrollo rural">
          <a:hlinkClick r:id="rId3"/>
        </xdr:cNvPr>
        <xdr:cNvPicPr preferRelativeResize="1">
          <a:picLocks noChangeAspect="1"/>
        </xdr:cNvPicPr>
      </xdr:nvPicPr>
      <xdr:blipFill>
        <a:blip r:embed="rId1"/>
        <a:stretch>
          <a:fillRect/>
        </a:stretch>
      </xdr:blipFill>
      <xdr:spPr>
        <a:xfrm>
          <a:off x="0" y="0"/>
          <a:ext cx="561022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minagricultura.gov.co/Pedro.Lara\Documents\Proyectos%20de%20Presupuesto%202019\20181212_Distribuci&#243;n%20Presupuesto%20PROYECTO%202019%20VFINAL_.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ww.minagricultura.gov.co/FICHA%20BPIN%202018\actualizacion%20nov%202018\Estructura%20proyecto%20inversi&#243;n%20Proyecto%20TOP%20-%20Ajust%20nov%2022%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IVIDADES"/>
      <sheetName val="INSUMOS ajustado"/>
      <sheetName val="INDICADORES X PRODUCTO"/>
      <sheetName val="Presupuesto por Actividad"/>
      <sheetName val="Hoja2"/>
    </sheetNames>
    <sheetDataSet>
      <sheetData sheetId="2">
        <row r="23">
          <cell r="K23">
            <v>41017.30469406156</v>
          </cell>
        </row>
        <row r="24">
          <cell r="K24">
            <v>477.23135999074987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BLEMA"/>
      <sheetName val="OBJETIVOS"/>
      <sheetName val="POBLACIÓN"/>
      <sheetName val="INVOLUCRADOS"/>
      <sheetName val="CADENA DE VALOR"/>
      <sheetName val="RIESGOS"/>
      <sheetName val="BENEFICIOS"/>
      <sheetName val="INDICADORES"/>
    </sheetNames>
    <sheetDataSet>
      <sheetData sheetId="4">
        <row r="42">
          <cell r="L42">
            <v>1073000000</v>
          </cell>
        </row>
        <row r="43">
          <cell r="L43">
            <v>6837130162</v>
          </cell>
        </row>
        <row r="45">
          <cell r="L45">
            <v>6107408450</v>
          </cell>
        </row>
        <row r="46">
          <cell r="L46">
            <v>5600493905.4632</v>
          </cell>
        </row>
        <row r="49">
          <cell r="L49">
            <v>1150080000</v>
          </cell>
        </row>
        <row r="51">
          <cell r="L51">
            <v>1446270000</v>
          </cell>
        </row>
      </sheetData>
    </sheetDataSet>
  </externalBook>
</externalLink>
</file>

<file path=xl/tables/table1.xml><?xml version="1.0" encoding="utf-8"?>
<table xmlns="http://schemas.openxmlformats.org/spreadsheetml/2006/main" id="1" name="Tabla1" displayName="Tabla1" ref="AS274:AS276" comment="" totalsRowShown="0">
  <autoFilter ref="AS274:AS276"/>
  <tableColumns count="1">
    <tableColumn id="1" name="Incrementar la producción de alimentos mediante el uso eficiente del suelo, para generar una provisión estable y suficiente de alimentos que permitan cubrir las necesidades nutricionales de la población colombiana."/>
  </tableColumns>
  <tableStyleInfo name="TableStyleMedium2" showFirstColumn="0" showLastColumn="0" showRowStripes="1" showColumnStripes="0"/>
</table>
</file>

<file path=xl/tables/table2.xml><?xml version="1.0" encoding="utf-8"?>
<table xmlns="http://schemas.openxmlformats.org/spreadsheetml/2006/main" id="2" name="Tabla2" displayName="Tabla2" ref="AT274:AT276" comment="" totalsRowShown="0">
  <autoFilter ref="AT274:AT276"/>
  <tableColumns count="1">
    <tableColumn id="1" name="Mejorar la capacidad de los hogares para acceder de forma física y económicamente estable a alimentos, con herramientas y mecanismos para la producción o adquisición de alimentos, el acceso al mercado y la generación de ingresos."/>
  </tableColumns>
  <tableStyleInfo name="TableStyleMedium2" showFirstColumn="0" showLastColumn="0" showRowStripes="1" showColumnStripes="0"/>
</table>
</file>

<file path=xl/tables/table3.xml><?xml version="1.0" encoding="utf-8"?>
<table xmlns="http://schemas.openxmlformats.org/spreadsheetml/2006/main" id="5" name="Tabla5" displayName="Tabla5" ref="AR274:AR330" comment="" totalsRowShown="0">
  <autoFilter ref="AR274:AR330"/>
  <tableColumns count="1">
    <tableColumn id="1" name="OBJETIVO"/>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B31"/>
  <sheetViews>
    <sheetView zoomScalePageLayoutView="0" workbookViewId="0" topLeftCell="A13">
      <selection activeCell="A3" sqref="A3"/>
    </sheetView>
  </sheetViews>
  <sheetFormatPr defaultColWidth="11.421875" defaultRowHeight="15"/>
  <cols>
    <col min="1" max="1" width="62.7109375" style="0" customWidth="1"/>
    <col min="2" max="2" width="14.57421875" style="0" bestFit="1" customWidth="1"/>
  </cols>
  <sheetData>
    <row r="3" spans="1:2" ht="15">
      <c r="A3" s="1" t="s">
        <v>21</v>
      </c>
      <c r="B3" t="s">
        <v>23</v>
      </c>
    </row>
    <row r="4" spans="1:2" ht="15">
      <c r="A4" s="2" t="s">
        <v>9</v>
      </c>
      <c r="B4" s="3">
        <v>36</v>
      </c>
    </row>
    <row r="5" spans="1:2" ht="15">
      <c r="A5" s="2" t="s">
        <v>18</v>
      </c>
      <c r="B5" s="3">
        <v>10</v>
      </c>
    </row>
    <row r="6" spans="1:2" ht="15">
      <c r="A6" s="2" t="s">
        <v>24</v>
      </c>
      <c r="B6" s="3">
        <v>10</v>
      </c>
    </row>
    <row r="7" spans="1:2" ht="15">
      <c r="A7" s="2" t="s">
        <v>12</v>
      </c>
      <c r="B7" s="3">
        <v>7</v>
      </c>
    </row>
    <row r="8" spans="1:2" ht="15">
      <c r="A8" s="2" t="s">
        <v>13</v>
      </c>
      <c r="B8" s="3">
        <v>4</v>
      </c>
    </row>
    <row r="9" spans="1:2" ht="15">
      <c r="A9" s="2" t="s">
        <v>14</v>
      </c>
      <c r="B9" s="3">
        <v>6</v>
      </c>
    </row>
    <row r="10" spans="1:2" ht="15">
      <c r="A10" s="2" t="s">
        <v>19</v>
      </c>
      <c r="B10" s="3">
        <v>17</v>
      </c>
    </row>
    <row r="11" spans="1:2" ht="15">
      <c r="A11" s="2" t="s">
        <v>6</v>
      </c>
      <c r="B11" s="3">
        <v>20</v>
      </c>
    </row>
    <row r="12" spans="1:2" ht="15">
      <c r="A12" s="2" t="s">
        <v>7</v>
      </c>
      <c r="B12" s="3">
        <v>27</v>
      </c>
    </row>
    <row r="13" spans="1:2" ht="15">
      <c r="A13" s="2" t="s">
        <v>29</v>
      </c>
      <c r="B13" s="3">
        <v>23</v>
      </c>
    </row>
    <row r="14" spans="1:2" ht="15">
      <c r="A14" s="2" t="s">
        <v>0</v>
      </c>
      <c r="B14" s="3">
        <v>6</v>
      </c>
    </row>
    <row r="15" spans="1:2" ht="15">
      <c r="A15" s="2" t="s">
        <v>28</v>
      </c>
      <c r="B15" s="3">
        <v>50</v>
      </c>
    </row>
    <row r="16" spans="1:2" ht="15">
      <c r="A16" s="2" t="s">
        <v>8</v>
      </c>
      <c r="B16" s="3">
        <v>10</v>
      </c>
    </row>
    <row r="17" spans="1:2" ht="15">
      <c r="A17" s="2" t="s">
        <v>10</v>
      </c>
      <c r="B17" s="3">
        <v>55</v>
      </c>
    </row>
    <row r="18" spans="1:2" ht="15">
      <c r="A18" s="2" t="s">
        <v>1</v>
      </c>
      <c r="B18" s="3">
        <v>17</v>
      </c>
    </row>
    <row r="19" spans="1:2" ht="15">
      <c r="A19" s="2" t="s">
        <v>2</v>
      </c>
      <c r="B19" s="3">
        <v>7</v>
      </c>
    </row>
    <row r="20" spans="1:2" ht="15">
      <c r="A20" s="2" t="s">
        <v>3</v>
      </c>
      <c r="B20" s="3">
        <v>7</v>
      </c>
    </row>
    <row r="21" spans="1:2" ht="15">
      <c r="A21" s="2" t="s">
        <v>11</v>
      </c>
      <c r="B21" s="3">
        <v>54</v>
      </c>
    </row>
    <row r="22" spans="1:2" ht="15">
      <c r="A22" s="2" t="s">
        <v>15</v>
      </c>
      <c r="B22" s="3">
        <v>25</v>
      </c>
    </row>
    <row r="23" spans="1:2" ht="15">
      <c r="A23" s="2" t="s">
        <v>20</v>
      </c>
      <c r="B23" s="3">
        <v>5</v>
      </c>
    </row>
    <row r="24" spans="1:2" ht="15">
      <c r="A24" s="2" t="s">
        <v>4</v>
      </c>
      <c r="B24" s="3">
        <v>5</v>
      </c>
    </row>
    <row r="25" spans="1:2" ht="15">
      <c r="A25" s="2" t="s">
        <v>16</v>
      </c>
      <c r="B25" s="3">
        <v>10</v>
      </c>
    </row>
    <row r="26" spans="1:2" ht="15">
      <c r="A26" s="2" t="s">
        <v>25</v>
      </c>
      <c r="B26" s="3">
        <v>8</v>
      </c>
    </row>
    <row r="27" spans="1:2" ht="15">
      <c r="A27" s="2" t="s">
        <v>26</v>
      </c>
      <c r="B27" s="3">
        <v>5</v>
      </c>
    </row>
    <row r="28" spans="1:2" ht="15">
      <c r="A28" s="2" t="s">
        <v>27</v>
      </c>
      <c r="B28" s="3">
        <v>5</v>
      </c>
    </row>
    <row r="29" spans="1:2" ht="15">
      <c r="A29" s="2" t="s">
        <v>5</v>
      </c>
      <c r="B29" s="3">
        <v>49</v>
      </c>
    </row>
    <row r="30" spans="1:2" ht="15">
      <c r="A30" s="2" t="s">
        <v>17</v>
      </c>
      <c r="B30" s="3">
        <v>141</v>
      </c>
    </row>
    <row r="31" spans="1:2" ht="15">
      <c r="A31" s="2" t="s">
        <v>22</v>
      </c>
      <c r="B31" s="3">
        <v>619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FF00"/>
  </sheetPr>
  <dimension ref="A1:CV1059"/>
  <sheetViews>
    <sheetView showGridLines="0" tabSelected="1" zoomScalePageLayoutView="0" workbookViewId="0" topLeftCell="D6">
      <pane ySplit="810" topLeftCell="A1" activePane="bottomLeft" state="split"/>
      <selection pane="topLeft" activeCell="W6" sqref="W1:AZ16384"/>
      <selection pane="bottomLeft" activeCell="E127" sqref="E127:E134"/>
    </sheetView>
  </sheetViews>
  <sheetFormatPr defaultColWidth="11.57421875" defaultRowHeight="15"/>
  <cols>
    <col min="1" max="1" width="39.421875" style="13" bestFit="1" customWidth="1"/>
    <col min="2" max="2" width="49.28125" style="13" customWidth="1"/>
    <col min="3" max="3" width="32.8515625" style="13" bestFit="1" customWidth="1"/>
    <col min="4" max="4" width="27.00390625" style="17" customWidth="1"/>
    <col min="5" max="5" width="34.28125" style="13" customWidth="1"/>
    <col min="6" max="6" width="41.8515625" style="13" customWidth="1"/>
    <col min="7" max="7" width="33.421875" style="13" bestFit="1" customWidth="1"/>
    <col min="8" max="8" width="30.140625" style="13" customWidth="1"/>
    <col min="9" max="9" width="19.140625" style="14" bestFit="1" customWidth="1"/>
    <col min="10" max="10" width="12.140625" style="14" bestFit="1" customWidth="1"/>
    <col min="11" max="11" width="11.00390625" style="13" customWidth="1"/>
    <col min="12" max="12" width="42.8515625" style="16" customWidth="1"/>
    <col min="13" max="13" width="19.7109375" style="14" customWidth="1"/>
    <col min="14" max="14" width="14.57421875" style="14" bestFit="1" customWidth="1"/>
    <col min="15" max="15" width="13.421875" style="14" customWidth="1"/>
    <col min="16" max="16" width="38.00390625" style="14" customWidth="1"/>
    <col min="17" max="17" width="38.140625" style="7" customWidth="1"/>
    <col min="18" max="18" width="14.57421875" style="7" bestFit="1" customWidth="1"/>
    <col min="19" max="19" width="12.8515625" style="7" bestFit="1" customWidth="1"/>
    <col min="20" max="20" width="13.140625" style="7" customWidth="1"/>
    <col min="21" max="21" width="13.00390625" style="7" bestFit="1" customWidth="1"/>
    <col min="22" max="22" width="14.421875" style="7" bestFit="1" customWidth="1"/>
    <col min="23" max="23" width="23.140625" style="7" bestFit="1" customWidth="1"/>
    <col min="24" max="24" width="40.00390625" style="7" customWidth="1"/>
    <col min="25" max="25" width="53.140625" style="7" customWidth="1"/>
    <col min="26" max="27" width="11.57421875" style="7" customWidth="1"/>
    <col min="28" max="28" width="98.00390625" style="7" customWidth="1"/>
    <col min="29" max="29" width="40.8515625" style="7" customWidth="1"/>
    <col min="30" max="30" width="27.7109375" style="7" customWidth="1"/>
    <col min="31" max="31" width="11.57421875" style="7" customWidth="1"/>
    <col min="32" max="32" width="29.00390625" style="7" customWidth="1"/>
    <col min="33" max="33" width="26.57421875" style="7" customWidth="1"/>
    <col min="34" max="34" width="11.57421875" style="7" customWidth="1"/>
    <col min="35" max="35" width="20.8515625" style="7" customWidth="1"/>
    <col min="36" max="36" width="1.8515625" style="7" customWidth="1"/>
    <col min="37" max="37" width="48.57421875" style="7" customWidth="1"/>
    <col min="38" max="38" width="11.57421875" style="7" customWidth="1"/>
    <col min="39" max="39" width="12.00390625" style="7" customWidth="1"/>
    <col min="40" max="40" width="28.140625" style="7" customWidth="1"/>
    <col min="41" max="41" width="26.7109375" style="7" customWidth="1"/>
    <col min="42" max="42" width="11.57421875" style="7" customWidth="1"/>
    <col min="43" max="43" width="34.8515625" style="7" customWidth="1"/>
    <col min="44" max="44" width="38.421875" style="7" customWidth="1"/>
    <col min="45" max="45" width="36.28125" style="7" customWidth="1"/>
    <col min="46" max="46" width="36.140625" style="7" customWidth="1"/>
    <col min="47" max="47" width="12.28125" style="7" customWidth="1"/>
    <col min="48" max="51" width="11.57421875" style="7" customWidth="1"/>
    <col min="52" max="52" width="11.421875" style="7" bestFit="1" customWidth="1"/>
    <col min="53" max="54" width="11.57421875" style="7" customWidth="1"/>
    <col min="55" max="55" width="13.57421875" style="7" bestFit="1" customWidth="1"/>
    <col min="56" max="57" width="11.57421875" style="7" customWidth="1"/>
    <col min="58" max="58" width="15.28125" style="7" bestFit="1" customWidth="1"/>
    <col min="59" max="66" width="11.57421875" style="7" customWidth="1"/>
    <col min="67" max="67" width="12.00390625" style="7" bestFit="1" customWidth="1"/>
    <col min="68" max="72" width="11.57421875" style="7" customWidth="1"/>
    <col min="73" max="73" width="16.140625" style="7" bestFit="1" customWidth="1"/>
    <col min="74" max="74" width="11.57421875" style="7" customWidth="1"/>
    <col min="75" max="75" width="11.7109375" style="7" bestFit="1" customWidth="1"/>
    <col min="76" max="82" width="11.57421875" style="7" customWidth="1"/>
    <col min="83" max="83" width="11.421875" style="7" bestFit="1" customWidth="1"/>
    <col min="84" max="89" width="11.57421875" style="7" customWidth="1"/>
    <col min="90" max="90" width="29.7109375" style="7" bestFit="1" customWidth="1"/>
    <col min="91" max="92" width="11.57421875" style="7" customWidth="1"/>
    <col min="93" max="93" width="32.421875" style="7" bestFit="1" customWidth="1"/>
    <col min="94" max="94" width="12.140625" style="7" bestFit="1" customWidth="1"/>
    <col min="95" max="95" width="13.421875" style="7" bestFit="1" customWidth="1"/>
    <col min="96" max="96" width="12.00390625" style="7" bestFit="1" customWidth="1"/>
    <col min="97" max="97" width="13.57421875" style="7" bestFit="1" customWidth="1"/>
    <col min="98" max="16384" width="11.57421875" style="7" customWidth="1"/>
  </cols>
  <sheetData>
    <row r="1" spans="1:23" s="4" customFormat="1" ht="12.75">
      <c r="A1" s="342"/>
      <c r="B1" s="343"/>
      <c r="C1" s="343"/>
      <c r="D1" s="343"/>
      <c r="E1" s="344"/>
      <c r="F1" s="363"/>
      <c r="G1" s="364"/>
      <c r="H1" s="364"/>
      <c r="I1" s="364"/>
      <c r="J1" s="364"/>
      <c r="K1" s="364"/>
      <c r="L1" s="364"/>
      <c r="M1" s="364"/>
      <c r="N1" s="364"/>
      <c r="O1" s="364"/>
      <c r="P1" s="364"/>
      <c r="Q1" s="364"/>
      <c r="R1" s="364"/>
      <c r="S1" s="364"/>
      <c r="T1" s="364"/>
      <c r="U1" s="360" t="s">
        <v>53</v>
      </c>
      <c r="V1" s="360"/>
      <c r="W1" s="360"/>
    </row>
    <row r="2" spans="1:23" s="4" customFormat="1" ht="12.75">
      <c r="A2" s="345"/>
      <c r="B2" s="346"/>
      <c r="C2" s="346"/>
      <c r="D2" s="346"/>
      <c r="E2" s="347"/>
      <c r="F2" s="365"/>
      <c r="G2" s="366"/>
      <c r="H2" s="366"/>
      <c r="I2" s="366"/>
      <c r="J2" s="366"/>
      <c r="K2" s="366"/>
      <c r="L2" s="366"/>
      <c r="M2" s="366"/>
      <c r="N2" s="366"/>
      <c r="O2" s="366"/>
      <c r="P2" s="366"/>
      <c r="Q2" s="366"/>
      <c r="R2" s="366"/>
      <c r="S2" s="366"/>
      <c r="T2" s="366"/>
      <c r="U2" s="360"/>
      <c r="V2" s="360"/>
      <c r="W2" s="360"/>
    </row>
    <row r="3" spans="1:23" s="4" customFormat="1" ht="12.75">
      <c r="A3" s="348"/>
      <c r="B3" s="349"/>
      <c r="C3" s="349"/>
      <c r="D3" s="349"/>
      <c r="E3" s="350"/>
      <c r="F3" s="361"/>
      <c r="G3" s="362"/>
      <c r="H3" s="362"/>
      <c r="I3" s="362"/>
      <c r="J3" s="362"/>
      <c r="K3" s="362"/>
      <c r="L3" s="362"/>
      <c r="M3" s="362"/>
      <c r="N3" s="362"/>
      <c r="O3" s="362"/>
      <c r="P3" s="362"/>
      <c r="Q3" s="362"/>
      <c r="R3" s="362"/>
      <c r="S3" s="362"/>
      <c r="T3" s="362"/>
      <c r="U3" s="360" t="s">
        <v>75</v>
      </c>
      <c r="V3" s="360"/>
      <c r="W3" s="360"/>
    </row>
    <row r="4" spans="1:23" s="6" customFormat="1" ht="12.75">
      <c r="A4" s="354" t="s">
        <v>51</v>
      </c>
      <c r="B4" s="355"/>
      <c r="C4" s="358"/>
      <c r="D4" s="358"/>
      <c r="E4" s="358"/>
      <c r="F4" s="358"/>
      <c r="G4" s="358"/>
      <c r="H4" s="357" t="s">
        <v>52</v>
      </c>
      <c r="I4" s="357"/>
      <c r="J4" s="46"/>
      <c r="K4" s="5"/>
      <c r="L4" s="359" t="s">
        <v>403</v>
      </c>
      <c r="M4" s="359"/>
      <c r="N4" s="359"/>
      <c r="O4" s="368"/>
      <c r="P4" s="368"/>
      <c r="Q4" s="368"/>
      <c r="R4" s="368"/>
      <c r="S4" s="368"/>
      <c r="T4" s="369"/>
      <c r="U4" s="367"/>
      <c r="V4" s="367"/>
      <c r="W4" s="367"/>
    </row>
    <row r="5" spans="1:23" ht="12.75">
      <c r="A5" s="351" t="s">
        <v>48</v>
      </c>
      <c r="B5" s="352"/>
      <c r="C5" s="352"/>
      <c r="D5" s="352"/>
      <c r="E5" s="352"/>
      <c r="F5" s="352"/>
      <c r="G5" s="353"/>
      <c r="H5" s="351" t="s">
        <v>49</v>
      </c>
      <c r="I5" s="352"/>
      <c r="J5" s="352"/>
      <c r="K5" s="352"/>
      <c r="L5" s="351" t="s">
        <v>50</v>
      </c>
      <c r="M5" s="352"/>
      <c r="N5" s="352"/>
      <c r="O5" s="353"/>
      <c r="P5" s="356" t="s">
        <v>58</v>
      </c>
      <c r="Q5" s="356"/>
      <c r="R5" s="356"/>
      <c r="S5" s="356"/>
      <c r="T5" s="356"/>
      <c r="U5" s="356"/>
      <c r="V5" s="356"/>
      <c r="W5" s="356"/>
    </row>
    <row r="6" spans="1:23" s="8" customFormat="1" ht="51">
      <c r="A6" s="56" t="s">
        <v>86</v>
      </c>
      <c r="B6" s="56" t="s">
        <v>87</v>
      </c>
      <c r="C6" s="56" t="s">
        <v>168</v>
      </c>
      <c r="D6" s="56" t="s">
        <v>88</v>
      </c>
      <c r="E6" s="56" t="s">
        <v>89</v>
      </c>
      <c r="F6" s="57" t="s">
        <v>90</v>
      </c>
      <c r="G6" s="56" t="s">
        <v>91</v>
      </c>
      <c r="H6" s="72" t="s">
        <v>92</v>
      </c>
      <c r="I6" s="56" t="s">
        <v>93</v>
      </c>
      <c r="J6" s="56" t="s">
        <v>404</v>
      </c>
      <c r="K6" s="56" t="s">
        <v>405</v>
      </c>
      <c r="L6" s="56" t="s">
        <v>406</v>
      </c>
      <c r="M6" s="56" t="s">
        <v>407</v>
      </c>
      <c r="N6" s="56" t="s">
        <v>408</v>
      </c>
      <c r="O6" s="56" t="s">
        <v>409</v>
      </c>
      <c r="P6" s="56" t="s">
        <v>410</v>
      </c>
      <c r="Q6" s="56" t="s">
        <v>411</v>
      </c>
      <c r="R6" s="56" t="s">
        <v>412</v>
      </c>
      <c r="S6" s="56" t="s">
        <v>413</v>
      </c>
      <c r="T6" s="56" t="s">
        <v>414</v>
      </c>
      <c r="U6" s="56" t="s">
        <v>415</v>
      </c>
      <c r="V6" s="56" t="s">
        <v>416</v>
      </c>
      <c r="W6" s="56" t="s">
        <v>417</v>
      </c>
    </row>
    <row r="7" spans="1:24" s="9" customFormat="1" ht="51">
      <c r="A7" s="332" t="s">
        <v>164</v>
      </c>
      <c r="B7" s="337" t="s">
        <v>695</v>
      </c>
      <c r="C7" s="332" t="s">
        <v>170</v>
      </c>
      <c r="D7" s="315"/>
      <c r="E7" s="336" t="s">
        <v>418</v>
      </c>
      <c r="F7" s="332" t="s">
        <v>419</v>
      </c>
      <c r="G7" s="315" t="s">
        <v>30</v>
      </c>
      <c r="H7" s="336" t="s">
        <v>420</v>
      </c>
      <c r="I7" s="330" t="s">
        <v>381</v>
      </c>
      <c r="J7" s="333"/>
      <c r="K7" s="334">
        <v>6</v>
      </c>
      <c r="L7" s="61" t="s">
        <v>421</v>
      </c>
      <c r="M7" s="50">
        <v>252964326</v>
      </c>
      <c r="N7" s="64" t="s">
        <v>422</v>
      </c>
      <c r="O7" s="64" t="s">
        <v>423</v>
      </c>
      <c r="P7" s="332" t="s">
        <v>424</v>
      </c>
      <c r="Q7" s="330" t="s">
        <v>425</v>
      </c>
      <c r="R7" s="330" t="s">
        <v>76</v>
      </c>
      <c r="S7" s="330" t="s">
        <v>398</v>
      </c>
      <c r="T7" s="330" t="s">
        <v>394</v>
      </c>
      <c r="U7" s="331" t="s">
        <v>381</v>
      </c>
      <c r="V7" s="11"/>
      <c r="W7" s="11"/>
      <c r="X7" s="263" t="s">
        <v>635</v>
      </c>
    </row>
    <row r="8" spans="1:24" s="9" customFormat="1" ht="38.25">
      <c r="A8" s="332"/>
      <c r="B8" s="338"/>
      <c r="C8" s="332"/>
      <c r="D8" s="315"/>
      <c r="E8" s="336"/>
      <c r="F8" s="332"/>
      <c r="G8" s="315"/>
      <c r="H8" s="336"/>
      <c r="I8" s="330"/>
      <c r="J8" s="333"/>
      <c r="K8" s="334"/>
      <c r="L8" s="61" t="s">
        <v>426</v>
      </c>
      <c r="M8" s="50">
        <v>252964326</v>
      </c>
      <c r="N8" s="64" t="s">
        <v>422</v>
      </c>
      <c r="O8" s="64" t="s">
        <v>427</v>
      </c>
      <c r="P8" s="332"/>
      <c r="Q8" s="330"/>
      <c r="R8" s="330"/>
      <c r="S8" s="330"/>
      <c r="T8" s="330"/>
      <c r="U8" s="331"/>
      <c r="V8" s="12"/>
      <c r="W8" s="12"/>
      <c r="X8" s="264"/>
    </row>
    <row r="9" spans="1:24" s="9" customFormat="1" ht="38.25">
      <c r="A9" s="332"/>
      <c r="B9" s="339"/>
      <c r="C9" s="332"/>
      <c r="D9" s="315"/>
      <c r="E9" s="336"/>
      <c r="F9" s="332"/>
      <c r="G9" s="315"/>
      <c r="H9" s="336"/>
      <c r="I9" s="330"/>
      <c r="J9" s="333"/>
      <c r="K9" s="334"/>
      <c r="L9" s="61" t="s">
        <v>428</v>
      </c>
      <c r="M9" s="50">
        <v>334039326</v>
      </c>
      <c r="N9" s="64" t="s">
        <v>422</v>
      </c>
      <c r="O9" s="64" t="s">
        <v>427</v>
      </c>
      <c r="P9" s="332"/>
      <c r="Q9" s="330"/>
      <c r="R9" s="330"/>
      <c r="S9" s="330"/>
      <c r="T9" s="330"/>
      <c r="U9" s="331"/>
      <c r="V9" s="12"/>
      <c r="W9" s="12"/>
      <c r="X9" s="264"/>
    </row>
    <row r="10" spans="1:24" s="9" customFormat="1" ht="51">
      <c r="A10" s="332"/>
      <c r="B10" s="337" t="s">
        <v>1040</v>
      </c>
      <c r="C10" s="332"/>
      <c r="D10" s="315"/>
      <c r="E10" s="336"/>
      <c r="F10" s="332"/>
      <c r="G10" s="315"/>
      <c r="H10" s="336"/>
      <c r="I10" s="330"/>
      <c r="J10" s="333"/>
      <c r="K10" s="334"/>
      <c r="L10" s="61" t="s">
        <v>429</v>
      </c>
      <c r="M10" s="51">
        <v>128655992</v>
      </c>
      <c r="N10" s="64" t="s">
        <v>430</v>
      </c>
      <c r="O10" s="64" t="s">
        <v>427</v>
      </c>
      <c r="P10" s="332"/>
      <c r="Q10" s="330"/>
      <c r="R10" s="330"/>
      <c r="S10" s="330"/>
      <c r="T10" s="330"/>
      <c r="U10" s="331"/>
      <c r="V10" s="12"/>
      <c r="W10" s="12"/>
      <c r="X10" s="264"/>
    </row>
    <row r="11" spans="1:24" s="9" customFormat="1" ht="51">
      <c r="A11" s="332"/>
      <c r="B11" s="340"/>
      <c r="C11" s="332"/>
      <c r="D11" s="315"/>
      <c r="E11" s="336"/>
      <c r="F11" s="332"/>
      <c r="G11" s="315"/>
      <c r="H11" s="336"/>
      <c r="I11" s="330"/>
      <c r="J11" s="333"/>
      <c r="K11" s="334"/>
      <c r="L11" s="61" t="s">
        <v>431</v>
      </c>
      <c r="M11" s="50">
        <v>128655992</v>
      </c>
      <c r="N11" s="64" t="s">
        <v>430</v>
      </c>
      <c r="O11" s="64" t="s">
        <v>427</v>
      </c>
      <c r="P11" s="332"/>
      <c r="Q11" s="330"/>
      <c r="R11" s="330"/>
      <c r="S11" s="330"/>
      <c r="T11" s="330"/>
      <c r="U11" s="331"/>
      <c r="V11" s="12"/>
      <c r="W11" s="12"/>
      <c r="X11" s="264"/>
    </row>
    <row r="12" spans="1:24" s="9" customFormat="1" ht="25.5">
      <c r="A12" s="332"/>
      <c r="B12" s="341"/>
      <c r="C12" s="332"/>
      <c r="D12" s="315"/>
      <c r="E12" s="336"/>
      <c r="F12" s="332"/>
      <c r="G12" s="315"/>
      <c r="H12" s="336"/>
      <c r="I12" s="330"/>
      <c r="J12" s="333"/>
      <c r="K12" s="334"/>
      <c r="L12" s="61" t="s">
        <v>432</v>
      </c>
      <c r="M12" s="50">
        <v>400000000</v>
      </c>
      <c r="N12" s="64" t="s">
        <v>422</v>
      </c>
      <c r="O12" s="64" t="s">
        <v>427</v>
      </c>
      <c r="P12" s="332"/>
      <c r="Q12" s="330"/>
      <c r="R12" s="330"/>
      <c r="S12" s="330"/>
      <c r="T12" s="330"/>
      <c r="U12" s="331"/>
      <c r="V12" s="12"/>
      <c r="W12" s="12"/>
      <c r="X12" s="265"/>
    </row>
    <row r="13" spans="1:24" s="9" customFormat="1" ht="38.25">
      <c r="A13" s="332"/>
      <c r="B13" s="337" t="s">
        <v>695</v>
      </c>
      <c r="C13" s="332"/>
      <c r="D13" s="315"/>
      <c r="E13" s="336"/>
      <c r="F13" s="332" t="s">
        <v>433</v>
      </c>
      <c r="G13" s="315" t="s">
        <v>30</v>
      </c>
      <c r="H13" s="332" t="s">
        <v>434</v>
      </c>
      <c r="I13" s="330" t="s">
        <v>435</v>
      </c>
      <c r="J13" s="333"/>
      <c r="K13" s="334">
        <v>4</v>
      </c>
      <c r="L13" s="61" t="s">
        <v>436</v>
      </c>
      <c r="M13" s="48">
        <v>120375000</v>
      </c>
      <c r="N13" s="65" t="s">
        <v>430</v>
      </c>
      <c r="O13" s="65" t="s">
        <v>422</v>
      </c>
      <c r="P13" s="332" t="s">
        <v>437</v>
      </c>
      <c r="Q13" s="332" t="s">
        <v>438</v>
      </c>
      <c r="R13" s="330" t="s">
        <v>76</v>
      </c>
      <c r="S13" s="330" t="s">
        <v>398</v>
      </c>
      <c r="T13" s="330" t="s">
        <v>394</v>
      </c>
      <c r="U13" s="331" t="s">
        <v>381</v>
      </c>
      <c r="V13" s="12"/>
      <c r="W13" s="12"/>
      <c r="X13" s="263" t="s">
        <v>635</v>
      </c>
    </row>
    <row r="14" spans="1:24" s="9" customFormat="1" ht="51">
      <c r="A14" s="332"/>
      <c r="B14" s="341"/>
      <c r="C14" s="332"/>
      <c r="D14" s="315"/>
      <c r="E14" s="336"/>
      <c r="F14" s="332"/>
      <c r="G14" s="315"/>
      <c r="H14" s="332"/>
      <c r="I14" s="330"/>
      <c r="J14" s="333"/>
      <c r="K14" s="334"/>
      <c r="L14" s="61" t="s">
        <v>439</v>
      </c>
      <c r="M14" s="48">
        <v>120375000</v>
      </c>
      <c r="N14" s="65" t="s">
        <v>440</v>
      </c>
      <c r="O14" s="65" t="s">
        <v>441</v>
      </c>
      <c r="P14" s="335"/>
      <c r="Q14" s="332"/>
      <c r="R14" s="330"/>
      <c r="S14" s="330"/>
      <c r="T14" s="330"/>
      <c r="U14" s="331"/>
      <c r="V14" s="12"/>
      <c r="W14" s="12"/>
      <c r="X14" s="264"/>
    </row>
    <row r="15" spans="1:24" s="9" customFormat="1" ht="38.25">
      <c r="A15" s="332"/>
      <c r="B15" s="337" t="s">
        <v>1040</v>
      </c>
      <c r="C15" s="332"/>
      <c r="D15" s="315"/>
      <c r="E15" s="336"/>
      <c r="F15" s="332"/>
      <c r="G15" s="315"/>
      <c r="H15" s="332"/>
      <c r="I15" s="330"/>
      <c r="J15" s="333"/>
      <c r="K15" s="334"/>
      <c r="L15" s="61" t="s">
        <v>442</v>
      </c>
      <c r="M15" s="48">
        <v>120375000</v>
      </c>
      <c r="N15" s="49" t="s">
        <v>441</v>
      </c>
      <c r="O15" s="66" t="s">
        <v>423</v>
      </c>
      <c r="P15" s="335"/>
      <c r="Q15" s="332"/>
      <c r="R15" s="330"/>
      <c r="S15" s="330"/>
      <c r="T15" s="330"/>
      <c r="U15" s="331"/>
      <c r="V15" s="12"/>
      <c r="W15" s="12"/>
      <c r="X15" s="264"/>
    </row>
    <row r="16" spans="1:24" s="9" customFormat="1" ht="38.25">
      <c r="A16" s="332"/>
      <c r="B16" s="340"/>
      <c r="C16" s="332"/>
      <c r="D16" s="315"/>
      <c r="E16" s="336"/>
      <c r="F16" s="332"/>
      <c r="G16" s="315"/>
      <c r="H16" s="332"/>
      <c r="I16" s="330"/>
      <c r="J16" s="333"/>
      <c r="K16" s="334"/>
      <c r="L16" s="61" t="s">
        <v>443</v>
      </c>
      <c r="M16" s="48">
        <v>120375000</v>
      </c>
      <c r="N16" s="67" t="s">
        <v>422</v>
      </c>
      <c r="O16" s="66" t="s">
        <v>444</v>
      </c>
      <c r="P16" s="335"/>
      <c r="Q16" s="332"/>
      <c r="R16" s="330"/>
      <c r="S16" s="330"/>
      <c r="T16" s="330"/>
      <c r="U16" s="331"/>
      <c r="V16" s="12"/>
      <c r="W16" s="12"/>
      <c r="X16" s="264"/>
    </row>
    <row r="17" spans="1:24" s="9" customFormat="1" ht="15" customHeight="1">
      <c r="A17" s="332"/>
      <c r="B17" s="341"/>
      <c r="C17" s="332"/>
      <c r="D17" s="315"/>
      <c r="E17" s="336"/>
      <c r="F17" s="332"/>
      <c r="G17" s="315"/>
      <c r="H17" s="332"/>
      <c r="I17" s="330"/>
      <c r="J17" s="333"/>
      <c r="K17" s="334"/>
      <c r="L17" s="61" t="s">
        <v>445</v>
      </c>
      <c r="M17" s="48">
        <v>300000000</v>
      </c>
      <c r="N17" s="67" t="s">
        <v>422</v>
      </c>
      <c r="O17" s="66" t="s">
        <v>427</v>
      </c>
      <c r="P17" s="335"/>
      <c r="Q17" s="332"/>
      <c r="R17" s="330"/>
      <c r="S17" s="330"/>
      <c r="T17" s="330"/>
      <c r="U17" s="331"/>
      <c r="V17" s="12"/>
      <c r="W17" s="12"/>
      <c r="X17" s="265"/>
    </row>
    <row r="18" spans="1:24" s="9" customFormat="1" ht="38.25">
      <c r="A18" s="332"/>
      <c r="B18" s="337" t="s">
        <v>695</v>
      </c>
      <c r="C18" s="332"/>
      <c r="D18" s="315"/>
      <c r="E18" s="336"/>
      <c r="F18" s="332" t="s">
        <v>446</v>
      </c>
      <c r="G18" s="315" t="s">
        <v>30</v>
      </c>
      <c r="H18" s="332" t="s">
        <v>447</v>
      </c>
      <c r="I18" s="330" t="s">
        <v>381</v>
      </c>
      <c r="J18" s="333"/>
      <c r="K18" s="334">
        <v>2</v>
      </c>
      <c r="L18" s="61" t="s">
        <v>448</v>
      </c>
      <c r="M18" s="48">
        <v>16428571</v>
      </c>
      <c r="N18" s="67" t="s">
        <v>430</v>
      </c>
      <c r="O18" s="66" t="s">
        <v>441</v>
      </c>
      <c r="P18" s="332" t="s">
        <v>437</v>
      </c>
      <c r="Q18" s="332" t="s">
        <v>449</v>
      </c>
      <c r="R18" s="330" t="s">
        <v>76</v>
      </c>
      <c r="S18" s="330" t="s">
        <v>398</v>
      </c>
      <c r="T18" s="330" t="s">
        <v>394</v>
      </c>
      <c r="U18" s="331" t="s">
        <v>381</v>
      </c>
      <c r="V18" s="12"/>
      <c r="W18" s="12"/>
      <c r="X18" s="263" t="s">
        <v>635</v>
      </c>
    </row>
    <row r="19" spans="1:24" s="9" customFormat="1" ht="63.75">
      <c r="A19" s="332"/>
      <c r="B19" s="340"/>
      <c r="C19" s="332"/>
      <c r="D19" s="315"/>
      <c r="E19" s="336"/>
      <c r="F19" s="332"/>
      <c r="G19" s="315"/>
      <c r="H19" s="332"/>
      <c r="I19" s="330"/>
      <c r="J19" s="333"/>
      <c r="K19" s="334"/>
      <c r="L19" s="61" t="s">
        <v>450</v>
      </c>
      <c r="M19" s="48">
        <v>16428571</v>
      </c>
      <c r="N19" s="67" t="s">
        <v>451</v>
      </c>
      <c r="O19" s="66" t="s">
        <v>441</v>
      </c>
      <c r="P19" s="335"/>
      <c r="Q19" s="332"/>
      <c r="R19" s="330"/>
      <c r="S19" s="330"/>
      <c r="T19" s="330"/>
      <c r="U19" s="331"/>
      <c r="V19" s="12"/>
      <c r="W19" s="12"/>
      <c r="X19" s="264"/>
    </row>
    <row r="20" spans="1:24" s="8" customFormat="1" ht="76.5">
      <c r="A20" s="332"/>
      <c r="B20" s="340"/>
      <c r="C20" s="332"/>
      <c r="D20" s="315"/>
      <c r="E20" s="336"/>
      <c r="F20" s="332"/>
      <c r="G20" s="315"/>
      <c r="H20" s="332"/>
      <c r="I20" s="330"/>
      <c r="J20" s="333"/>
      <c r="K20" s="334"/>
      <c r="L20" s="61" t="s">
        <v>452</v>
      </c>
      <c r="M20" s="48">
        <v>16428571</v>
      </c>
      <c r="N20" s="49" t="s">
        <v>430</v>
      </c>
      <c r="O20" s="66" t="s">
        <v>427</v>
      </c>
      <c r="P20" s="335"/>
      <c r="Q20" s="332"/>
      <c r="R20" s="330"/>
      <c r="S20" s="330"/>
      <c r="T20" s="330"/>
      <c r="U20" s="331"/>
      <c r="V20" s="12"/>
      <c r="W20" s="12"/>
      <c r="X20" s="264"/>
    </row>
    <row r="21" spans="1:24" s="8" customFormat="1" ht="38.25">
      <c r="A21" s="332"/>
      <c r="B21" s="340"/>
      <c r="C21" s="332"/>
      <c r="D21" s="315"/>
      <c r="E21" s="336"/>
      <c r="F21" s="332"/>
      <c r="G21" s="315"/>
      <c r="H21" s="332"/>
      <c r="I21" s="330"/>
      <c r="J21" s="333"/>
      <c r="K21" s="334"/>
      <c r="L21" s="61" t="s">
        <v>453</v>
      </c>
      <c r="M21" s="48">
        <v>116428571</v>
      </c>
      <c r="N21" s="49" t="s">
        <v>441</v>
      </c>
      <c r="O21" s="66" t="s">
        <v>427</v>
      </c>
      <c r="P21" s="335"/>
      <c r="Q21" s="332"/>
      <c r="R21" s="330"/>
      <c r="S21" s="330"/>
      <c r="T21" s="330"/>
      <c r="U21" s="331"/>
      <c r="V21" s="12"/>
      <c r="W21" s="12"/>
      <c r="X21" s="264"/>
    </row>
    <row r="22" spans="1:24" s="8" customFormat="1" ht="51">
      <c r="A22" s="332"/>
      <c r="B22" s="340"/>
      <c r="C22" s="332"/>
      <c r="D22" s="315"/>
      <c r="E22" s="336"/>
      <c r="F22" s="332"/>
      <c r="G22" s="315"/>
      <c r="H22" s="332"/>
      <c r="I22" s="330"/>
      <c r="J22" s="333"/>
      <c r="K22" s="334"/>
      <c r="L22" s="61" t="s">
        <v>454</v>
      </c>
      <c r="M22" s="48">
        <v>16428571</v>
      </c>
      <c r="N22" s="49" t="s">
        <v>444</v>
      </c>
      <c r="O22" s="66" t="s">
        <v>455</v>
      </c>
      <c r="P22" s="335"/>
      <c r="Q22" s="332"/>
      <c r="R22" s="330"/>
      <c r="S22" s="330"/>
      <c r="T22" s="330"/>
      <c r="U22" s="331"/>
      <c r="V22" s="12"/>
      <c r="W22" s="12"/>
      <c r="X22" s="264"/>
    </row>
    <row r="23" spans="1:24" s="8" customFormat="1" ht="51">
      <c r="A23" s="332"/>
      <c r="B23" s="340"/>
      <c r="C23" s="332"/>
      <c r="D23" s="315"/>
      <c r="E23" s="336"/>
      <c r="F23" s="332"/>
      <c r="G23" s="315"/>
      <c r="H23" s="332"/>
      <c r="I23" s="330"/>
      <c r="J23" s="333"/>
      <c r="K23" s="334"/>
      <c r="L23" s="61" t="s">
        <v>456</v>
      </c>
      <c r="M23" s="48">
        <v>770304816</v>
      </c>
      <c r="N23" s="49" t="s">
        <v>430</v>
      </c>
      <c r="O23" s="66" t="s">
        <v>427</v>
      </c>
      <c r="P23" s="335"/>
      <c r="Q23" s="332"/>
      <c r="R23" s="330"/>
      <c r="S23" s="330"/>
      <c r="T23" s="330"/>
      <c r="U23" s="331"/>
      <c r="V23" s="12"/>
      <c r="W23" s="12"/>
      <c r="X23" s="264"/>
    </row>
    <row r="24" spans="1:24" s="8" customFormat="1" ht="63.75">
      <c r="A24" s="332"/>
      <c r="B24" s="341"/>
      <c r="C24" s="332"/>
      <c r="D24" s="315"/>
      <c r="E24" s="336"/>
      <c r="F24" s="332"/>
      <c r="G24" s="315"/>
      <c r="H24" s="332"/>
      <c r="I24" s="330"/>
      <c r="J24" s="333"/>
      <c r="K24" s="334"/>
      <c r="L24" s="61" t="s">
        <v>457</v>
      </c>
      <c r="M24" s="48">
        <v>216428574</v>
      </c>
      <c r="N24" s="49" t="s">
        <v>451</v>
      </c>
      <c r="O24" s="66" t="s">
        <v>458</v>
      </c>
      <c r="P24" s="335"/>
      <c r="Q24" s="332"/>
      <c r="R24" s="330"/>
      <c r="S24" s="330"/>
      <c r="T24" s="330"/>
      <c r="U24" s="331"/>
      <c r="V24" s="12"/>
      <c r="W24" s="12"/>
      <c r="X24" s="265"/>
    </row>
    <row r="25" spans="1:24" s="8" customFormat="1" ht="153">
      <c r="A25" s="59" t="s">
        <v>164</v>
      </c>
      <c r="B25" s="191" t="s">
        <v>1040</v>
      </c>
      <c r="C25" s="190"/>
      <c r="D25" s="191" t="s">
        <v>605</v>
      </c>
      <c r="E25" s="191" t="s">
        <v>605</v>
      </c>
      <c r="F25" s="191" t="s">
        <v>606</v>
      </c>
      <c r="G25" s="191" t="s">
        <v>41</v>
      </c>
      <c r="H25" s="191" t="s">
        <v>1047</v>
      </c>
      <c r="I25" s="190" t="s">
        <v>381</v>
      </c>
      <c r="J25" s="58"/>
      <c r="K25" s="199">
        <v>5</v>
      </c>
      <c r="L25" s="191" t="s">
        <v>607</v>
      </c>
      <c r="M25" s="48" t="s">
        <v>459</v>
      </c>
      <c r="N25" s="62">
        <v>43467</v>
      </c>
      <c r="O25" s="63">
        <v>43830</v>
      </c>
      <c r="P25" s="76" t="s">
        <v>608</v>
      </c>
      <c r="Q25" s="191" t="s">
        <v>609</v>
      </c>
      <c r="R25" s="190" t="s">
        <v>610</v>
      </c>
      <c r="S25" s="190" t="s">
        <v>399</v>
      </c>
      <c r="T25" s="190" t="s">
        <v>477</v>
      </c>
      <c r="U25" s="19" t="s">
        <v>390</v>
      </c>
      <c r="V25" s="12"/>
      <c r="W25" s="12"/>
      <c r="X25" s="68" t="s">
        <v>636</v>
      </c>
    </row>
    <row r="26" spans="1:24" s="8" customFormat="1" ht="89.25">
      <c r="A26" s="59" t="s">
        <v>164</v>
      </c>
      <c r="B26" s="191" t="s">
        <v>1044</v>
      </c>
      <c r="C26" s="190"/>
      <c r="D26" s="191" t="s">
        <v>605</v>
      </c>
      <c r="E26" s="191" t="s">
        <v>605</v>
      </c>
      <c r="F26" s="191" t="s">
        <v>611</v>
      </c>
      <c r="G26" s="191" t="s">
        <v>41</v>
      </c>
      <c r="H26" s="191" t="s">
        <v>1048</v>
      </c>
      <c r="I26" s="190" t="s">
        <v>381</v>
      </c>
      <c r="J26" s="58"/>
      <c r="K26" s="199">
        <v>10</v>
      </c>
      <c r="L26" s="191" t="s">
        <v>612</v>
      </c>
      <c r="M26" s="48" t="s">
        <v>459</v>
      </c>
      <c r="N26" s="62">
        <v>43467</v>
      </c>
      <c r="O26" s="63">
        <v>43830</v>
      </c>
      <c r="P26" s="76" t="s">
        <v>613</v>
      </c>
      <c r="Q26" s="191" t="s">
        <v>614</v>
      </c>
      <c r="R26" s="190" t="s">
        <v>615</v>
      </c>
      <c r="S26" s="190" t="s">
        <v>399</v>
      </c>
      <c r="T26" s="190" t="s">
        <v>477</v>
      </c>
      <c r="U26" s="19" t="s">
        <v>390</v>
      </c>
      <c r="V26" s="12"/>
      <c r="W26" s="12"/>
      <c r="X26" s="68" t="s">
        <v>636</v>
      </c>
    </row>
    <row r="27" spans="1:24" s="8" customFormat="1" ht="89.25">
      <c r="A27" s="59" t="s">
        <v>164</v>
      </c>
      <c r="B27" s="191" t="s">
        <v>1044</v>
      </c>
      <c r="C27" s="190"/>
      <c r="D27" s="191" t="s">
        <v>605</v>
      </c>
      <c r="E27" s="191" t="s">
        <v>605</v>
      </c>
      <c r="F27" s="191" t="s">
        <v>616</v>
      </c>
      <c r="G27" s="191" t="s">
        <v>41</v>
      </c>
      <c r="H27" s="191" t="s">
        <v>666</v>
      </c>
      <c r="I27" s="190" t="s">
        <v>381</v>
      </c>
      <c r="J27" s="58"/>
      <c r="K27" s="199">
        <v>12</v>
      </c>
      <c r="L27" s="191" t="s">
        <v>617</v>
      </c>
      <c r="M27" s="48" t="s">
        <v>459</v>
      </c>
      <c r="N27" s="62">
        <v>43467</v>
      </c>
      <c r="O27" s="63">
        <v>43830</v>
      </c>
      <c r="P27" s="76" t="s">
        <v>1049</v>
      </c>
      <c r="Q27" s="191" t="s">
        <v>618</v>
      </c>
      <c r="R27" s="190" t="s">
        <v>615</v>
      </c>
      <c r="S27" s="190" t="s">
        <v>399</v>
      </c>
      <c r="T27" s="190" t="s">
        <v>477</v>
      </c>
      <c r="U27" s="19" t="s">
        <v>390</v>
      </c>
      <c r="V27" s="12"/>
      <c r="W27" s="12"/>
      <c r="X27" s="68" t="s">
        <v>636</v>
      </c>
    </row>
    <row r="28" spans="1:24" s="8" customFormat="1" ht="89.25">
      <c r="A28" s="59" t="s">
        <v>164</v>
      </c>
      <c r="B28" s="191" t="s">
        <v>1045</v>
      </c>
      <c r="C28" s="190"/>
      <c r="D28" s="191" t="s">
        <v>619</v>
      </c>
      <c r="E28" s="191" t="s">
        <v>620</v>
      </c>
      <c r="F28" s="191" t="s">
        <v>621</v>
      </c>
      <c r="G28" s="191" t="s">
        <v>41</v>
      </c>
      <c r="H28" s="191" t="s">
        <v>622</v>
      </c>
      <c r="I28" s="190" t="s">
        <v>381</v>
      </c>
      <c r="J28" s="58"/>
      <c r="K28" s="199">
        <v>2538</v>
      </c>
      <c r="L28" s="191" t="s">
        <v>623</v>
      </c>
      <c r="M28" s="48">
        <v>12689322414</v>
      </c>
      <c r="N28" s="62">
        <v>43467</v>
      </c>
      <c r="O28" s="63">
        <v>43830</v>
      </c>
      <c r="P28" s="76" t="s">
        <v>624</v>
      </c>
      <c r="Q28" s="191" t="s">
        <v>625</v>
      </c>
      <c r="R28" s="190" t="s">
        <v>626</v>
      </c>
      <c r="S28" s="190" t="s">
        <v>627</v>
      </c>
      <c r="T28" s="190" t="s">
        <v>477</v>
      </c>
      <c r="U28" s="19" t="s">
        <v>390</v>
      </c>
      <c r="V28" s="12"/>
      <c r="W28" s="12"/>
      <c r="X28" s="68" t="s">
        <v>636</v>
      </c>
    </row>
    <row r="29" spans="1:24" s="8" customFormat="1" ht="89.25">
      <c r="A29" s="59" t="s">
        <v>164</v>
      </c>
      <c r="B29" s="191" t="s">
        <v>1045</v>
      </c>
      <c r="C29" s="190"/>
      <c r="D29" s="191" t="s">
        <v>619</v>
      </c>
      <c r="E29" s="191" t="s">
        <v>620</v>
      </c>
      <c r="F29" s="191" t="s">
        <v>628</v>
      </c>
      <c r="G29" s="191" t="s">
        <v>41</v>
      </c>
      <c r="H29" s="191" t="s">
        <v>667</v>
      </c>
      <c r="I29" s="190" t="s">
        <v>381</v>
      </c>
      <c r="J29" s="58"/>
      <c r="K29" s="199">
        <v>4200</v>
      </c>
      <c r="L29" s="191" t="s">
        <v>629</v>
      </c>
      <c r="M29" s="48">
        <v>4100000000</v>
      </c>
      <c r="N29" s="62">
        <v>43467</v>
      </c>
      <c r="O29" s="63">
        <v>43830</v>
      </c>
      <c r="P29" s="76" t="s">
        <v>630</v>
      </c>
      <c r="Q29" s="191" t="s">
        <v>631</v>
      </c>
      <c r="R29" s="190" t="s">
        <v>626</v>
      </c>
      <c r="S29" s="190" t="s">
        <v>627</v>
      </c>
      <c r="T29" s="190" t="s">
        <v>477</v>
      </c>
      <c r="U29" s="19" t="s">
        <v>390</v>
      </c>
      <c r="V29" s="12"/>
      <c r="W29" s="12"/>
      <c r="X29" s="68" t="s">
        <v>636</v>
      </c>
    </row>
    <row r="30" spans="1:24" s="8" customFormat="1" ht="89.25">
      <c r="A30" s="59" t="s">
        <v>164</v>
      </c>
      <c r="B30" s="191" t="s">
        <v>330</v>
      </c>
      <c r="C30" s="190"/>
      <c r="D30" s="191" t="s">
        <v>619</v>
      </c>
      <c r="E30" s="191" t="s">
        <v>620</v>
      </c>
      <c r="F30" s="191" t="s">
        <v>632</v>
      </c>
      <c r="G30" s="191" t="s">
        <v>41</v>
      </c>
      <c r="H30" s="191" t="s">
        <v>1046</v>
      </c>
      <c r="I30" s="190" t="s">
        <v>1051</v>
      </c>
      <c r="J30" s="58"/>
      <c r="K30" s="199">
        <v>12</v>
      </c>
      <c r="L30" s="191" t="s">
        <v>633</v>
      </c>
      <c r="M30" s="48">
        <v>2100000000</v>
      </c>
      <c r="N30" s="62">
        <v>43467</v>
      </c>
      <c r="O30" s="63">
        <v>43830</v>
      </c>
      <c r="P30" s="76" t="s">
        <v>1050</v>
      </c>
      <c r="Q30" s="191" t="s">
        <v>634</v>
      </c>
      <c r="R30" s="190" t="s">
        <v>626</v>
      </c>
      <c r="S30" s="190" t="s">
        <v>627</v>
      </c>
      <c r="T30" s="190" t="s">
        <v>477</v>
      </c>
      <c r="U30" s="19" t="s">
        <v>381</v>
      </c>
      <c r="V30" s="12"/>
      <c r="W30" s="12"/>
      <c r="X30" s="68" t="s">
        <v>636</v>
      </c>
    </row>
    <row r="31" spans="1:25" s="82" customFormat="1" ht="63.75">
      <c r="A31" s="76" t="s">
        <v>637</v>
      </c>
      <c r="B31" s="76" t="s">
        <v>293</v>
      </c>
      <c r="C31" s="76"/>
      <c r="D31" s="87" t="s">
        <v>459</v>
      </c>
      <c r="E31" s="87" t="s">
        <v>459</v>
      </c>
      <c r="F31" s="87" t="s">
        <v>459</v>
      </c>
      <c r="G31" s="76" t="s">
        <v>40</v>
      </c>
      <c r="H31" s="76" t="s">
        <v>1052</v>
      </c>
      <c r="I31" s="19" t="s">
        <v>1053</v>
      </c>
      <c r="J31" s="49">
        <v>59.5</v>
      </c>
      <c r="K31" s="200">
        <v>0.62</v>
      </c>
      <c r="L31" s="76" t="s">
        <v>1054</v>
      </c>
      <c r="M31" s="47">
        <v>0</v>
      </c>
      <c r="N31" s="201">
        <v>43498</v>
      </c>
      <c r="O31" s="201">
        <v>43830</v>
      </c>
      <c r="P31" s="76" t="s">
        <v>1055</v>
      </c>
      <c r="Q31" s="76" t="s">
        <v>1056</v>
      </c>
      <c r="R31" s="47" t="s">
        <v>76</v>
      </c>
      <c r="S31" s="76" t="s">
        <v>399</v>
      </c>
      <c r="T31" s="76" t="s">
        <v>391</v>
      </c>
      <c r="U31" s="76" t="s">
        <v>390</v>
      </c>
      <c r="V31" s="12"/>
      <c r="W31" s="12"/>
      <c r="X31" s="89" t="s">
        <v>1086</v>
      </c>
      <c r="Y31" s="81"/>
    </row>
    <row r="32" spans="1:25" s="82" customFormat="1" ht="63.75">
      <c r="A32" s="76" t="s">
        <v>637</v>
      </c>
      <c r="B32" s="76" t="s">
        <v>298</v>
      </c>
      <c r="C32" s="76"/>
      <c r="D32" s="76" t="s">
        <v>638</v>
      </c>
      <c r="E32" s="76" t="s">
        <v>639</v>
      </c>
      <c r="F32" s="78" t="s">
        <v>640</v>
      </c>
      <c r="G32" s="76" t="s">
        <v>40</v>
      </c>
      <c r="H32" s="76" t="s">
        <v>1057</v>
      </c>
      <c r="I32" s="19" t="s">
        <v>641</v>
      </c>
      <c r="J32" s="88">
        <v>151750</v>
      </c>
      <c r="K32" s="88">
        <v>167304</v>
      </c>
      <c r="L32" s="76" t="s">
        <v>1058</v>
      </c>
      <c r="M32" s="48">
        <v>80180000000</v>
      </c>
      <c r="N32" s="201">
        <v>43466</v>
      </c>
      <c r="O32" s="201">
        <v>43830</v>
      </c>
      <c r="P32" s="76" t="s">
        <v>642</v>
      </c>
      <c r="Q32" s="76" t="s">
        <v>643</v>
      </c>
      <c r="R32" s="47" t="s">
        <v>76</v>
      </c>
      <c r="S32" s="76" t="s">
        <v>398</v>
      </c>
      <c r="T32" s="76" t="s">
        <v>391</v>
      </c>
      <c r="U32" s="76" t="s">
        <v>641</v>
      </c>
      <c r="V32" s="12"/>
      <c r="W32" s="12"/>
      <c r="X32" s="89" t="s">
        <v>1086</v>
      </c>
      <c r="Y32" s="71" t="s">
        <v>1059</v>
      </c>
    </row>
    <row r="33" spans="1:25" s="82" customFormat="1" ht="63.75">
      <c r="A33" s="76" t="s">
        <v>637</v>
      </c>
      <c r="B33" s="76" t="s">
        <v>293</v>
      </c>
      <c r="C33" s="76"/>
      <c r="D33" s="87" t="s">
        <v>459</v>
      </c>
      <c r="E33" s="87" t="s">
        <v>459</v>
      </c>
      <c r="F33" s="87" t="s">
        <v>459</v>
      </c>
      <c r="G33" s="76" t="s">
        <v>40</v>
      </c>
      <c r="H33" s="79" t="s">
        <v>1060</v>
      </c>
      <c r="I33" s="19" t="s">
        <v>381</v>
      </c>
      <c r="J33" s="88">
        <v>297</v>
      </c>
      <c r="K33" s="88">
        <v>327</v>
      </c>
      <c r="L33" s="76" t="s">
        <v>1061</v>
      </c>
      <c r="M33" s="48">
        <v>0</v>
      </c>
      <c r="N33" s="201">
        <v>43498</v>
      </c>
      <c r="O33" s="201">
        <v>43830</v>
      </c>
      <c r="P33" s="79" t="s">
        <v>1087</v>
      </c>
      <c r="Q33" s="76" t="s">
        <v>1062</v>
      </c>
      <c r="R33" s="202" t="s">
        <v>76</v>
      </c>
      <c r="S33" s="79" t="s">
        <v>399</v>
      </c>
      <c r="T33" s="79" t="s">
        <v>477</v>
      </c>
      <c r="U33" s="79" t="s">
        <v>381</v>
      </c>
      <c r="V33" s="12"/>
      <c r="W33" s="12"/>
      <c r="X33" s="89" t="s">
        <v>1086</v>
      </c>
      <c r="Y33" s="75"/>
    </row>
    <row r="34" spans="1:25" s="82" customFormat="1" ht="83.25" customHeight="1">
      <c r="A34" s="76" t="s">
        <v>637</v>
      </c>
      <c r="B34" s="76" t="s">
        <v>293</v>
      </c>
      <c r="C34" s="76"/>
      <c r="D34" s="87" t="s">
        <v>459</v>
      </c>
      <c r="E34" s="87" t="s">
        <v>459</v>
      </c>
      <c r="F34" s="87" t="s">
        <v>459</v>
      </c>
      <c r="G34" s="76" t="s">
        <v>40</v>
      </c>
      <c r="H34" s="76" t="s">
        <v>1063</v>
      </c>
      <c r="I34" s="19" t="s">
        <v>1053</v>
      </c>
      <c r="J34" s="203">
        <v>0.29</v>
      </c>
      <c r="K34" s="203">
        <v>0.31</v>
      </c>
      <c r="L34" s="76" t="s">
        <v>1064</v>
      </c>
      <c r="M34" s="48">
        <v>0</v>
      </c>
      <c r="N34" s="201">
        <v>43468</v>
      </c>
      <c r="O34" s="201">
        <v>43830</v>
      </c>
      <c r="P34" s="79" t="s">
        <v>1065</v>
      </c>
      <c r="Q34" s="76" t="s">
        <v>1066</v>
      </c>
      <c r="R34" s="202" t="s">
        <v>76</v>
      </c>
      <c r="S34" s="79" t="s">
        <v>399</v>
      </c>
      <c r="T34" s="79" t="s">
        <v>477</v>
      </c>
      <c r="U34" s="79" t="s">
        <v>381</v>
      </c>
      <c r="V34" s="12"/>
      <c r="W34" s="12"/>
      <c r="X34" s="89" t="s">
        <v>1086</v>
      </c>
      <c r="Y34" s="75" t="s">
        <v>1067</v>
      </c>
    </row>
    <row r="35" spans="1:25" s="82" customFormat="1" ht="51">
      <c r="A35" s="370" t="s">
        <v>637</v>
      </c>
      <c r="B35" s="269" t="s">
        <v>298</v>
      </c>
      <c r="C35" s="269"/>
      <c r="D35" s="269" t="s">
        <v>638</v>
      </c>
      <c r="E35" s="269" t="s">
        <v>639</v>
      </c>
      <c r="F35" s="269" t="s">
        <v>644</v>
      </c>
      <c r="G35" s="269" t="s">
        <v>40</v>
      </c>
      <c r="H35" s="269" t="s">
        <v>1068</v>
      </c>
      <c r="I35" s="324" t="s">
        <v>381</v>
      </c>
      <c r="J35" s="328">
        <v>0</v>
      </c>
      <c r="K35" s="409">
        <v>3</v>
      </c>
      <c r="L35" s="76" t="s">
        <v>645</v>
      </c>
      <c r="M35" s="48">
        <v>613461120</v>
      </c>
      <c r="N35" s="201">
        <v>43466</v>
      </c>
      <c r="O35" s="201">
        <v>43830</v>
      </c>
      <c r="P35" s="269" t="s">
        <v>1088</v>
      </c>
      <c r="Q35" s="79" t="s">
        <v>646</v>
      </c>
      <c r="R35" s="79" t="s">
        <v>76</v>
      </c>
      <c r="S35" s="79" t="s">
        <v>399</v>
      </c>
      <c r="T35" s="269" t="s">
        <v>392</v>
      </c>
      <c r="U35" s="269" t="s">
        <v>381</v>
      </c>
      <c r="V35" s="12"/>
      <c r="W35" s="12"/>
      <c r="X35" s="266" t="s">
        <v>1086</v>
      </c>
      <c r="Y35" s="370" t="s">
        <v>1069</v>
      </c>
    </row>
    <row r="36" spans="1:25" s="82" customFormat="1" ht="30" customHeight="1">
      <c r="A36" s="371"/>
      <c r="B36" s="288"/>
      <c r="C36" s="288"/>
      <c r="D36" s="288"/>
      <c r="E36" s="288"/>
      <c r="F36" s="288"/>
      <c r="G36" s="288"/>
      <c r="H36" s="288"/>
      <c r="I36" s="325"/>
      <c r="J36" s="329"/>
      <c r="K36" s="410"/>
      <c r="L36" s="76" t="s">
        <v>647</v>
      </c>
      <c r="M36" s="48">
        <v>2060000000</v>
      </c>
      <c r="N36" s="201">
        <v>43466</v>
      </c>
      <c r="O36" s="201">
        <v>43830</v>
      </c>
      <c r="P36" s="287"/>
      <c r="Q36" s="102"/>
      <c r="R36" s="102"/>
      <c r="S36" s="102"/>
      <c r="T36" s="288"/>
      <c r="U36" s="288"/>
      <c r="V36" s="12"/>
      <c r="W36" s="12"/>
      <c r="X36" s="339"/>
      <c r="Y36" s="371"/>
    </row>
    <row r="37" spans="1:25" s="82" customFormat="1" ht="63.75">
      <c r="A37" s="76" t="s">
        <v>637</v>
      </c>
      <c r="B37" s="76" t="s">
        <v>298</v>
      </c>
      <c r="C37" s="76"/>
      <c r="D37" s="76" t="s">
        <v>638</v>
      </c>
      <c r="E37" s="76" t="s">
        <v>639</v>
      </c>
      <c r="F37" s="78" t="s">
        <v>644</v>
      </c>
      <c r="G37" s="76" t="s">
        <v>40</v>
      </c>
      <c r="H37" s="79" t="s">
        <v>1070</v>
      </c>
      <c r="I37" s="70" t="s">
        <v>381</v>
      </c>
      <c r="J37" s="84">
        <v>0</v>
      </c>
      <c r="K37" s="85">
        <v>1</v>
      </c>
      <c r="L37" s="76" t="s">
        <v>648</v>
      </c>
      <c r="M37" s="48">
        <v>400000000</v>
      </c>
      <c r="N37" s="201">
        <v>43539</v>
      </c>
      <c r="O37" s="201">
        <v>43830</v>
      </c>
      <c r="P37" s="86" t="s">
        <v>649</v>
      </c>
      <c r="Q37" s="76" t="s">
        <v>650</v>
      </c>
      <c r="R37" s="76" t="s">
        <v>76</v>
      </c>
      <c r="S37" s="76" t="s">
        <v>399</v>
      </c>
      <c r="T37" s="76" t="s">
        <v>392</v>
      </c>
      <c r="U37" s="76" t="s">
        <v>381</v>
      </c>
      <c r="V37" s="12"/>
      <c r="W37" s="12"/>
      <c r="X37" s="89" t="s">
        <v>1086</v>
      </c>
      <c r="Y37" s="77" t="s">
        <v>1071</v>
      </c>
    </row>
    <row r="38" spans="1:25" s="82" customFormat="1" ht="76.5">
      <c r="A38" s="269" t="s">
        <v>637</v>
      </c>
      <c r="B38" s="269" t="s">
        <v>298</v>
      </c>
      <c r="C38" s="269"/>
      <c r="D38" s="269" t="s">
        <v>638</v>
      </c>
      <c r="E38" s="269" t="s">
        <v>639</v>
      </c>
      <c r="F38" s="414" t="s">
        <v>644</v>
      </c>
      <c r="G38" s="269" t="s">
        <v>40</v>
      </c>
      <c r="H38" s="269" t="s">
        <v>1072</v>
      </c>
      <c r="I38" s="318" t="s">
        <v>381</v>
      </c>
      <c r="J38" s="405">
        <v>0</v>
      </c>
      <c r="K38" s="407">
        <v>1</v>
      </c>
      <c r="L38" s="76" t="s">
        <v>651</v>
      </c>
      <c r="M38" s="48">
        <v>800000000</v>
      </c>
      <c r="N38" s="201">
        <v>43527</v>
      </c>
      <c r="O38" s="201">
        <v>43802</v>
      </c>
      <c r="P38" s="416" t="s">
        <v>1073</v>
      </c>
      <c r="Q38" s="79" t="s">
        <v>1074</v>
      </c>
      <c r="R38" s="79" t="s">
        <v>76</v>
      </c>
      <c r="S38" s="79" t="s">
        <v>400</v>
      </c>
      <c r="T38" s="269" t="s">
        <v>391</v>
      </c>
      <c r="U38" s="269" t="s">
        <v>381</v>
      </c>
      <c r="V38" s="12"/>
      <c r="W38" s="12"/>
      <c r="X38" s="266" t="s">
        <v>1086</v>
      </c>
      <c r="Y38" s="370"/>
    </row>
    <row r="39" spans="1:25" s="82" customFormat="1" ht="25.5">
      <c r="A39" s="288"/>
      <c r="B39" s="288"/>
      <c r="C39" s="288"/>
      <c r="D39" s="288"/>
      <c r="E39" s="288"/>
      <c r="F39" s="415"/>
      <c r="G39" s="288"/>
      <c r="H39" s="270"/>
      <c r="I39" s="322"/>
      <c r="J39" s="406"/>
      <c r="K39" s="408"/>
      <c r="L39" s="76" t="s">
        <v>1075</v>
      </c>
      <c r="M39" s="48">
        <v>96000000</v>
      </c>
      <c r="N39" s="201">
        <v>43466</v>
      </c>
      <c r="O39" s="201">
        <v>43829</v>
      </c>
      <c r="P39" s="287"/>
      <c r="Q39" s="102"/>
      <c r="R39" s="102"/>
      <c r="S39" s="102"/>
      <c r="T39" s="288"/>
      <c r="U39" s="288"/>
      <c r="V39" s="12"/>
      <c r="W39" s="12"/>
      <c r="X39" s="267"/>
      <c r="Y39" s="371"/>
    </row>
    <row r="40" spans="1:25" s="82" customFormat="1" ht="89.25">
      <c r="A40" s="76" t="s">
        <v>637</v>
      </c>
      <c r="B40" s="76" t="s">
        <v>292</v>
      </c>
      <c r="C40" s="76"/>
      <c r="D40" s="76" t="s">
        <v>638</v>
      </c>
      <c r="E40" s="76" t="s">
        <v>639</v>
      </c>
      <c r="F40" s="78" t="s">
        <v>652</v>
      </c>
      <c r="G40" s="76" t="s">
        <v>40</v>
      </c>
      <c r="H40" s="76" t="s">
        <v>1076</v>
      </c>
      <c r="I40" s="58" t="s">
        <v>381</v>
      </c>
      <c r="J40" s="83">
        <v>0</v>
      </c>
      <c r="K40" s="205">
        <v>1250</v>
      </c>
      <c r="L40" s="76" t="s">
        <v>1077</v>
      </c>
      <c r="M40" s="48">
        <v>1000000000</v>
      </c>
      <c r="N40" s="201">
        <v>43466</v>
      </c>
      <c r="O40" s="201">
        <v>43830</v>
      </c>
      <c r="P40" s="76" t="s">
        <v>1078</v>
      </c>
      <c r="Q40" s="76" t="s">
        <v>653</v>
      </c>
      <c r="R40" s="76" t="s">
        <v>76</v>
      </c>
      <c r="S40" s="76" t="s">
        <v>400</v>
      </c>
      <c r="T40" s="76" t="s">
        <v>391</v>
      </c>
      <c r="U40" s="76" t="s">
        <v>381</v>
      </c>
      <c r="V40" s="12"/>
      <c r="W40" s="12"/>
      <c r="X40" s="89" t="s">
        <v>1086</v>
      </c>
      <c r="Y40" s="77"/>
    </row>
    <row r="41" spans="1:25" s="82" customFormat="1" ht="63.75">
      <c r="A41" s="76" t="s">
        <v>637</v>
      </c>
      <c r="B41" s="76" t="s">
        <v>294</v>
      </c>
      <c r="C41" s="76"/>
      <c r="D41" s="76" t="s">
        <v>638</v>
      </c>
      <c r="E41" s="76" t="s">
        <v>639</v>
      </c>
      <c r="F41" s="78" t="s">
        <v>654</v>
      </c>
      <c r="G41" s="76" t="s">
        <v>40</v>
      </c>
      <c r="H41" s="76" t="s">
        <v>1079</v>
      </c>
      <c r="I41" s="58" t="s">
        <v>655</v>
      </c>
      <c r="J41" s="83">
        <v>0</v>
      </c>
      <c r="K41" s="206">
        <f>'[1]INDICADORES X PRODUCTO'!$K$23</f>
        <v>41017.30469406156</v>
      </c>
      <c r="L41" s="76" t="s">
        <v>656</v>
      </c>
      <c r="M41" s="48">
        <v>138788733632</v>
      </c>
      <c r="N41" s="201">
        <v>43466</v>
      </c>
      <c r="O41" s="201">
        <v>43830</v>
      </c>
      <c r="P41" s="76" t="s">
        <v>657</v>
      </c>
      <c r="Q41" s="76" t="s">
        <v>658</v>
      </c>
      <c r="R41" s="76" t="s">
        <v>76</v>
      </c>
      <c r="S41" s="76" t="s">
        <v>399</v>
      </c>
      <c r="T41" s="76" t="s">
        <v>477</v>
      </c>
      <c r="U41" s="76" t="s">
        <v>381</v>
      </c>
      <c r="V41" s="12"/>
      <c r="W41" s="12"/>
      <c r="X41" s="89" t="s">
        <v>1086</v>
      </c>
      <c r="Y41" s="77"/>
    </row>
    <row r="42" spans="1:25" s="82" customFormat="1" ht="57" customHeight="1">
      <c r="A42" s="76" t="s">
        <v>637</v>
      </c>
      <c r="B42" s="76" t="s">
        <v>294</v>
      </c>
      <c r="C42" s="76"/>
      <c r="D42" s="76" t="s">
        <v>638</v>
      </c>
      <c r="E42" s="76" t="s">
        <v>639</v>
      </c>
      <c r="F42" s="76" t="s">
        <v>654</v>
      </c>
      <c r="G42" s="76" t="s">
        <v>40</v>
      </c>
      <c r="H42" s="76" t="s">
        <v>1080</v>
      </c>
      <c r="I42" s="58" t="s">
        <v>655</v>
      </c>
      <c r="J42" s="84">
        <v>0</v>
      </c>
      <c r="K42" s="206">
        <f>'[1]INDICADORES X PRODUCTO'!$K$24</f>
        <v>477.23135999074987</v>
      </c>
      <c r="L42" s="76" t="s">
        <v>659</v>
      </c>
      <c r="M42" s="48">
        <v>3500000000</v>
      </c>
      <c r="N42" s="201">
        <v>43466</v>
      </c>
      <c r="O42" s="201">
        <v>43830</v>
      </c>
      <c r="P42" s="76" t="s">
        <v>657</v>
      </c>
      <c r="Q42" s="76" t="s">
        <v>660</v>
      </c>
      <c r="R42" s="76" t="s">
        <v>76</v>
      </c>
      <c r="S42" s="76" t="s">
        <v>399</v>
      </c>
      <c r="T42" s="76" t="s">
        <v>477</v>
      </c>
      <c r="U42" s="76" t="s">
        <v>381</v>
      </c>
      <c r="V42" s="12"/>
      <c r="W42" s="12"/>
      <c r="X42" s="89" t="s">
        <v>1086</v>
      </c>
      <c r="Y42" s="77"/>
    </row>
    <row r="43" spans="1:25" s="82" customFormat="1" ht="27.75" customHeight="1">
      <c r="A43" s="269" t="s">
        <v>637</v>
      </c>
      <c r="B43" s="269" t="s">
        <v>293</v>
      </c>
      <c r="C43" s="269"/>
      <c r="D43" s="269" t="s">
        <v>638</v>
      </c>
      <c r="E43" s="269" t="s">
        <v>639</v>
      </c>
      <c r="F43" s="269" t="s">
        <v>640</v>
      </c>
      <c r="G43" s="269" t="s">
        <v>40</v>
      </c>
      <c r="H43" s="269" t="s">
        <v>1081</v>
      </c>
      <c r="I43" s="318" t="s">
        <v>390</v>
      </c>
      <c r="J43" s="373">
        <v>0.01</v>
      </c>
      <c r="K43" s="373">
        <v>0.02</v>
      </c>
      <c r="L43" s="76" t="s">
        <v>661</v>
      </c>
      <c r="M43" s="48">
        <v>1279297920</v>
      </c>
      <c r="N43" s="201">
        <v>43466</v>
      </c>
      <c r="O43" s="201">
        <v>43830</v>
      </c>
      <c r="P43" s="269" t="s">
        <v>662</v>
      </c>
      <c r="Q43" s="269" t="s">
        <v>1082</v>
      </c>
      <c r="R43" s="79" t="s">
        <v>77</v>
      </c>
      <c r="S43" s="79" t="s">
        <v>399</v>
      </c>
      <c r="T43" s="269" t="s">
        <v>477</v>
      </c>
      <c r="U43" s="269" t="s">
        <v>390</v>
      </c>
      <c r="V43" s="12"/>
      <c r="W43" s="12"/>
      <c r="X43" s="266" t="s">
        <v>1086</v>
      </c>
      <c r="Y43" s="370" t="s">
        <v>1083</v>
      </c>
    </row>
    <row r="44" spans="1:25" s="82" customFormat="1" ht="52.5" customHeight="1">
      <c r="A44" s="288"/>
      <c r="B44" s="288"/>
      <c r="C44" s="288"/>
      <c r="D44" s="288"/>
      <c r="E44" s="288"/>
      <c r="F44" s="288"/>
      <c r="G44" s="288"/>
      <c r="H44" s="288"/>
      <c r="I44" s="319"/>
      <c r="J44" s="374"/>
      <c r="K44" s="374"/>
      <c r="L44" s="76" t="s">
        <v>663</v>
      </c>
      <c r="M44" s="48">
        <v>19000000000</v>
      </c>
      <c r="N44" s="201">
        <v>43466</v>
      </c>
      <c r="O44" s="201">
        <v>43830</v>
      </c>
      <c r="P44" s="287"/>
      <c r="Q44" s="287"/>
      <c r="R44" s="102"/>
      <c r="S44" s="102"/>
      <c r="T44" s="288"/>
      <c r="U44" s="288"/>
      <c r="V44" s="12"/>
      <c r="W44" s="12"/>
      <c r="X44" s="267"/>
      <c r="Y44" s="371"/>
    </row>
    <row r="45" spans="1:25" s="82" customFormat="1" ht="63.75">
      <c r="A45" s="79" t="s">
        <v>637</v>
      </c>
      <c r="B45" s="79" t="s">
        <v>297</v>
      </c>
      <c r="C45" s="79"/>
      <c r="D45" s="79" t="s">
        <v>638</v>
      </c>
      <c r="E45" s="79" t="s">
        <v>639</v>
      </c>
      <c r="F45" s="79" t="s">
        <v>640</v>
      </c>
      <c r="G45" s="79" t="s">
        <v>40</v>
      </c>
      <c r="H45" s="155" t="s">
        <v>1084</v>
      </c>
      <c r="I45" s="70" t="s">
        <v>381</v>
      </c>
      <c r="J45" s="84">
        <v>0</v>
      </c>
      <c r="K45" s="204">
        <v>1500</v>
      </c>
      <c r="L45" s="79" t="s">
        <v>1085</v>
      </c>
      <c r="M45" s="48">
        <v>800000000</v>
      </c>
      <c r="N45" s="207">
        <v>43525</v>
      </c>
      <c r="O45" s="207">
        <v>43830</v>
      </c>
      <c r="P45" s="79" t="s">
        <v>664</v>
      </c>
      <c r="Q45" s="79" t="s">
        <v>665</v>
      </c>
      <c r="R45" s="79" t="s">
        <v>77</v>
      </c>
      <c r="S45" s="79" t="s">
        <v>400</v>
      </c>
      <c r="T45" s="79" t="s">
        <v>392</v>
      </c>
      <c r="U45" s="79" t="s">
        <v>381</v>
      </c>
      <c r="V45" s="12"/>
      <c r="W45" s="12"/>
      <c r="X45" s="89" t="s">
        <v>1086</v>
      </c>
      <c r="Y45" s="80"/>
    </row>
    <row r="46" spans="1:24" s="8" customFormat="1" ht="69.75" customHeight="1">
      <c r="A46" s="108" t="s">
        <v>132</v>
      </c>
      <c r="B46" s="79"/>
      <c r="C46" s="79"/>
      <c r="D46" s="79"/>
      <c r="E46" s="109" t="s">
        <v>855</v>
      </c>
      <c r="F46" s="79" t="s">
        <v>856</v>
      </c>
      <c r="G46" s="79" t="s">
        <v>55</v>
      </c>
      <c r="H46" s="79" t="s">
        <v>1213</v>
      </c>
      <c r="I46" s="109" t="s">
        <v>381</v>
      </c>
      <c r="J46" s="109"/>
      <c r="K46" s="208" t="s">
        <v>857</v>
      </c>
      <c r="L46" s="76" t="s">
        <v>921</v>
      </c>
      <c r="M46" s="110" t="s">
        <v>85</v>
      </c>
      <c r="N46" s="111">
        <v>43466</v>
      </c>
      <c r="O46" s="112" t="s">
        <v>858</v>
      </c>
      <c r="P46" s="79" t="s">
        <v>859</v>
      </c>
      <c r="Q46" s="79" t="s">
        <v>860</v>
      </c>
      <c r="R46" s="79" t="s">
        <v>76</v>
      </c>
      <c r="S46" s="79" t="s">
        <v>398</v>
      </c>
      <c r="T46" s="79" t="s">
        <v>394</v>
      </c>
      <c r="U46" s="79" t="s">
        <v>381</v>
      </c>
      <c r="V46" s="99"/>
      <c r="W46" s="99"/>
      <c r="X46" s="178" t="s">
        <v>870</v>
      </c>
    </row>
    <row r="47" spans="1:24" s="8" customFormat="1" ht="89.25">
      <c r="A47" s="79" t="s">
        <v>132</v>
      </c>
      <c r="B47" s="109"/>
      <c r="C47" s="113"/>
      <c r="D47" s="109"/>
      <c r="E47" s="109" t="s">
        <v>855</v>
      </c>
      <c r="F47" s="114" t="s">
        <v>861</v>
      </c>
      <c r="G47" s="113" t="s">
        <v>55</v>
      </c>
      <c r="H47" s="79" t="s">
        <v>919</v>
      </c>
      <c r="I47" s="115" t="s">
        <v>381</v>
      </c>
      <c r="J47" s="116"/>
      <c r="K47" s="117" t="s">
        <v>857</v>
      </c>
      <c r="L47" s="76" t="s">
        <v>862</v>
      </c>
      <c r="M47" s="110" t="s">
        <v>85</v>
      </c>
      <c r="N47" s="111">
        <v>43466</v>
      </c>
      <c r="O47" s="112" t="s">
        <v>858</v>
      </c>
      <c r="P47" s="113" t="s">
        <v>863</v>
      </c>
      <c r="Q47" s="114" t="s">
        <v>864</v>
      </c>
      <c r="R47" s="109" t="s">
        <v>76</v>
      </c>
      <c r="S47" s="109" t="s">
        <v>398</v>
      </c>
      <c r="T47" s="109" t="s">
        <v>394</v>
      </c>
      <c r="U47" s="115" t="s">
        <v>381</v>
      </c>
      <c r="V47" s="99"/>
      <c r="W47" s="99"/>
      <c r="X47" s="179"/>
    </row>
    <row r="48" spans="1:24" s="98" customFormat="1" ht="89.25">
      <c r="A48" s="79" t="s">
        <v>132</v>
      </c>
      <c r="B48" s="109"/>
      <c r="C48" s="113"/>
      <c r="D48" s="109"/>
      <c r="E48" s="109" t="s">
        <v>855</v>
      </c>
      <c r="F48" s="114" t="s">
        <v>856</v>
      </c>
      <c r="G48" s="113" t="s">
        <v>55</v>
      </c>
      <c r="H48" s="113" t="s">
        <v>1214</v>
      </c>
      <c r="I48" s="115" t="s">
        <v>381</v>
      </c>
      <c r="J48" s="116"/>
      <c r="K48" s="117" t="s">
        <v>857</v>
      </c>
      <c r="L48" s="173" t="s">
        <v>1200</v>
      </c>
      <c r="M48" s="110" t="s">
        <v>85</v>
      </c>
      <c r="N48" s="111">
        <v>43466</v>
      </c>
      <c r="O48" s="112" t="s">
        <v>858</v>
      </c>
      <c r="P48" s="113" t="s">
        <v>865</v>
      </c>
      <c r="Q48" s="114" t="s">
        <v>866</v>
      </c>
      <c r="R48" s="109" t="s">
        <v>76</v>
      </c>
      <c r="S48" s="109" t="s">
        <v>398</v>
      </c>
      <c r="T48" s="109" t="s">
        <v>394</v>
      </c>
      <c r="U48" s="115" t="s">
        <v>381</v>
      </c>
      <c r="V48" s="99"/>
      <c r="W48" s="99"/>
      <c r="X48" s="100" t="s">
        <v>870</v>
      </c>
    </row>
    <row r="49" spans="1:24" s="98" customFormat="1" ht="63.75">
      <c r="A49" s="79" t="s">
        <v>112</v>
      </c>
      <c r="B49" s="115"/>
      <c r="C49" s="118"/>
      <c r="D49" s="115"/>
      <c r="E49" s="115" t="s">
        <v>855</v>
      </c>
      <c r="F49" s="118" t="s">
        <v>867</v>
      </c>
      <c r="G49" s="118" t="s">
        <v>55</v>
      </c>
      <c r="H49" s="76" t="s">
        <v>920</v>
      </c>
      <c r="I49" s="115" t="s">
        <v>381</v>
      </c>
      <c r="J49" s="76"/>
      <c r="K49" s="117" t="s">
        <v>857</v>
      </c>
      <c r="L49" s="76" t="s">
        <v>1201</v>
      </c>
      <c r="M49" s="110" t="s">
        <v>85</v>
      </c>
      <c r="N49" s="111">
        <v>43466</v>
      </c>
      <c r="O49" s="112" t="s">
        <v>858</v>
      </c>
      <c r="P49" s="118" t="s">
        <v>869</v>
      </c>
      <c r="Q49" s="118" t="s">
        <v>1210</v>
      </c>
      <c r="R49" s="115" t="s">
        <v>76</v>
      </c>
      <c r="S49" s="115" t="s">
        <v>398</v>
      </c>
      <c r="T49" s="115" t="s">
        <v>394</v>
      </c>
      <c r="U49" s="115" t="s">
        <v>381</v>
      </c>
      <c r="V49" s="99"/>
      <c r="W49" s="99"/>
      <c r="X49" s="100" t="s">
        <v>870</v>
      </c>
    </row>
    <row r="50" spans="1:24" s="98" customFormat="1" ht="127.5">
      <c r="A50" s="79" t="s">
        <v>124</v>
      </c>
      <c r="B50" s="109"/>
      <c r="C50" s="113" t="s">
        <v>183</v>
      </c>
      <c r="D50" s="109"/>
      <c r="E50" s="109" t="s">
        <v>871</v>
      </c>
      <c r="F50" s="113" t="s">
        <v>872</v>
      </c>
      <c r="G50" s="113" t="s">
        <v>55</v>
      </c>
      <c r="H50" s="76" t="s">
        <v>1215</v>
      </c>
      <c r="I50" s="115" t="s">
        <v>381</v>
      </c>
      <c r="J50" s="116" t="s">
        <v>459</v>
      </c>
      <c r="K50" s="209">
        <v>1000</v>
      </c>
      <c r="L50" s="76" t="s">
        <v>873</v>
      </c>
      <c r="M50" s="110">
        <v>499999500</v>
      </c>
      <c r="N50" s="111">
        <v>43466</v>
      </c>
      <c r="O50" s="112" t="s">
        <v>858</v>
      </c>
      <c r="P50" s="118" t="s">
        <v>874</v>
      </c>
      <c r="Q50" s="109" t="s">
        <v>875</v>
      </c>
      <c r="R50" s="109" t="s">
        <v>76</v>
      </c>
      <c r="S50" s="109" t="s">
        <v>401</v>
      </c>
      <c r="T50" s="109" t="s">
        <v>394</v>
      </c>
      <c r="U50" s="115" t="s">
        <v>381</v>
      </c>
      <c r="V50" s="99"/>
      <c r="W50" s="99"/>
      <c r="X50" s="100" t="s">
        <v>870</v>
      </c>
    </row>
    <row r="51" spans="1:24" s="98" customFormat="1" ht="76.5">
      <c r="A51" s="79" t="s">
        <v>124</v>
      </c>
      <c r="B51" s="109"/>
      <c r="C51" s="113" t="s">
        <v>183</v>
      </c>
      <c r="D51" s="109"/>
      <c r="E51" s="109" t="s">
        <v>871</v>
      </c>
      <c r="F51" s="113" t="s">
        <v>876</v>
      </c>
      <c r="G51" s="113" t="s">
        <v>55</v>
      </c>
      <c r="H51" s="79" t="s">
        <v>922</v>
      </c>
      <c r="I51" s="115" t="s">
        <v>381</v>
      </c>
      <c r="J51" s="116" t="s">
        <v>459</v>
      </c>
      <c r="K51" s="117" t="s">
        <v>857</v>
      </c>
      <c r="L51" s="76" t="s">
        <v>877</v>
      </c>
      <c r="M51" s="110">
        <v>500000000</v>
      </c>
      <c r="N51" s="111">
        <v>43466</v>
      </c>
      <c r="O51" s="112" t="s">
        <v>858</v>
      </c>
      <c r="P51" s="118" t="s">
        <v>878</v>
      </c>
      <c r="Q51" s="109" t="s">
        <v>879</v>
      </c>
      <c r="R51" s="109" t="s">
        <v>76</v>
      </c>
      <c r="S51" s="109" t="s">
        <v>398</v>
      </c>
      <c r="T51" s="109" t="s">
        <v>394</v>
      </c>
      <c r="U51" s="115" t="s">
        <v>381</v>
      </c>
      <c r="V51" s="99"/>
      <c r="W51" s="99"/>
      <c r="X51" s="100" t="s">
        <v>870</v>
      </c>
    </row>
    <row r="52" spans="1:24" s="98" customFormat="1" ht="76.5">
      <c r="A52" s="79" t="s">
        <v>124</v>
      </c>
      <c r="B52" s="109"/>
      <c r="C52" s="113" t="s">
        <v>183</v>
      </c>
      <c r="D52" s="109"/>
      <c r="E52" s="109" t="s">
        <v>871</v>
      </c>
      <c r="F52" s="113" t="s">
        <v>876</v>
      </c>
      <c r="G52" s="113" t="s">
        <v>55</v>
      </c>
      <c r="H52" s="79" t="s">
        <v>880</v>
      </c>
      <c r="I52" s="115" t="s">
        <v>381</v>
      </c>
      <c r="J52" s="116"/>
      <c r="K52" s="117" t="s">
        <v>857</v>
      </c>
      <c r="L52" s="76" t="s">
        <v>881</v>
      </c>
      <c r="M52" s="110">
        <v>100000000</v>
      </c>
      <c r="N52" s="111">
        <v>43466</v>
      </c>
      <c r="O52" s="112" t="s">
        <v>858</v>
      </c>
      <c r="P52" s="118" t="s">
        <v>882</v>
      </c>
      <c r="Q52" s="109" t="s">
        <v>883</v>
      </c>
      <c r="R52" s="109" t="s">
        <v>76</v>
      </c>
      <c r="S52" s="109" t="s">
        <v>398</v>
      </c>
      <c r="T52" s="109" t="s">
        <v>394</v>
      </c>
      <c r="U52" s="115" t="s">
        <v>381</v>
      </c>
      <c r="V52" s="99"/>
      <c r="W52" s="99"/>
      <c r="X52" s="100" t="s">
        <v>870</v>
      </c>
    </row>
    <row r="53" spans="1:24" s="98" customFormat="1" ht="76.5">
      <c r="A53" s="79" t="s">
        <v>124</v>
      </c>
      <c r="B53" s="109"/>
      <c r="C53" s="113" t="s">
        <v>183</v>
      </c>
      <c r="D53" s="109"/>
      <c r="E53" s="109" t="s">
        <v>871</v>
      </c>
      <c r="F53" s="113" t="s">
        <v>884</v>
      </c>
      <c r="G53" s="113" t="s">
        <v>55</v>
      </c>
      <c r="H53" s="79" t="s">
        <v>923</v>
      </c>
      <c r="I53" s="115" t="s">
        <v>381</v>
      </c>
      <c r="J53" s="116"/>
      <c r="K53" s="117"/>
      <c r="L53" s="76" t="s">
        <v>1216</v>
      </c>
      <c r="M53" s="110">
        <v>400000000</v>
      </c>
      <c r="N53" s="111">
        <v>43466</v>
      </c>
      <c r="O53" s="112" t="s">
        <v>858</v>
      </c>
      <c r="P53" s="76" t="s">
        <v>885</v>
      </c>
      <c r="Q53" s="109" t="s">
        <v>886</v>
      </c>
      <c r="R53" s="109" t="s">
        <v>76</v>
      </c>
      <c r="S53" s="109" t="s">
        <v>398</v>
      </c>
      <c r="T53" s="109" t="s">
        <v>394</v>
      </c>
      <c r="U53" s="115" t="s">
        <v>381</v>
      </c>
      <c r="V53" s="99"/>
      <c r="W53" s="99"/>
      <c r="X53" s="100" t="s">
        <v>870</v>
      </c>
    </row>
    <row r="54" spans="1:24" s="98" customFormat="1" ht="102">
      <c r="A54" s="79" t="s">
        <v>124</v>
      </c>
      <c r="B54" s="109"/>
      <c r="C54" s="113" t="s">
        <v>183</v>
      </c>
      <c r="D54" s="109"/>
      <c r="E54" s="109" t="s">
        <v>871</v>
      </c>
      <c r="F54" s="113" t="s">
        <v>887</v>
      </c>
      <c r="G54" s="109" t="s">
        <v>55</v>
      </c>
      <c r="H54" s="79" t="s">
        <v>924</v>
      </c>
      <c r="I54" s="115" t="s">
        <v>381</v>
      </c>
      <c r="J54" s="116"/>
      <c r="K54" s="117" t="s">
        <v>868</v>
      </c>
      <c r="L54" s="113" t="s">
        <v>888</v>
      </c>
      <c r="M54" s="110">
        <v>915950931</v>
      </c>
      <c r="N54" s="111">
        <v>43466</v>
      </c>
      <c r="O54" s="112" t="s">
        <v>858</v>
      </c>
      <c r="P54" s="109" t="s">
        <v>889</v>
      </c>
      <c r="Q54" s="109" t="s">
        <v>890</v>
      </c>
      <c r="R54" s="109" t="s">
        <v>76</v>
      </c>
      <c r="S54" s="109" t="s">
        <v>401</v>
      </c>
      <c r="T54" s="109" t="s">
        <v>394</v>
      </c>
      <c r="U54" s="115" t="s">
        <v>381</v>
      </c>
      <c r="V54" s="99"/>
      <c r="W54" s="99"/>
      <c r="X54" s="100" t="s">
        <v>870</v>
      </c>
    </row>
    <row r="55" spans="1:24" s="98" customFormat="1" ht="63.75">
      <c r="A55" s="79" t="s">
        <v>124</v>
      </c>
      <c r="B55" s="109"/>
      <c r="C55" s="113" t="s">
        <v>183</v>
      </c>
      <c r="D55" s="109"/>
      <c r="E55" s="109" t="s">
        <v>871</v>
      </c>
      <c r="F55" s="113" t="s">
        <v>891</v>
      </c>
      <c r="G55" s="109" t="s">
        <v>55</v>
      </c>
      <c r="H55" s="79" t="s">
        <v>1202</v>
      </c>
      <c r="I55" s="115" t="s">
        <v>381</v>
      </c>
      <c r="J55" s="116"/>
      <c r="K55" s="117" t="s">
        <v>857</v>
      </c>
      <c r="L55" s="113" t="s">
        <v>892</v>
      </c>
      <c r="M55" s="110">
        <v>1600000000</v>
      </c>
      <c r="N55" s="111">
        <v>43466</v>
      </c>
      <c r="O55" s="112" t="s">
        <v>858</v>
      </c>
      <c r="P55" s="109" t="s">
        <v>893</v>
      </c>
      <c r="Q55" s="109" t="s">
        <v>894</v>
      </c>
      <c r="R55" s="109" t="s">
        <v>76</v>
      </c>
      <c r="S55" s="109" t="s">
        <v>398</v>
      </c>
      <c r="T55" s="109" t="s">
        <v>394</v>
      </c>
      <c r="U55" s="115" t="s">
        <v>381</v>
      </c>
      <c r="V55" s="99"/>
      <c r="W55" s="99"/>
      <c r="X55" s="100" t="s">
        <v>870</v>
      </c>
    </row>
    <row r="56" spans="1:24" s="98" customFormat="1" ht="114.75">
      <c r="A56" s="79" t="s">
        <v>165</v>
      </c>
      <c r="B56" s="79"/>
      <c r="C56" s="79" t="s">
        <v>179</v>
      </c>
      <c r="D56" s="79"/>
      <c r="E56" s="109" t="s">
        <v>855</v>
      </c>
      <c r="F56" s="79" t="s">
        <v>1203</v>
      </c>
      <c r="G56" s="79" t="s">
        <v>55</v>
      </c>
      <c r="H56" s="79" t="s">
        <v>1220</v>
      </c>
      <c r="I56" s="109" t="s">
        <v>381</v>
      </c>
      <c r="J56" s="109" t="s">
        <v>459</v>
      </c>
      <c r="K56" s="210" t="s">
        <v>895</v>
      </c>
      <c r="L56" s="76" t="s">
        <v>1204</v>
      </c>
      <c r="M56" s="110" t="s">
        <v>85</v>
      </c>
      <c r="N56" s="111">
        <v>43466</v>
      </c>
      <c r="O56" s="112" t="s">
        <v>858</v>
      </c>
      <c r="P56" s="79" t="s">
        <v>1205</v>
      </c>
      <c r="Q56" s="79" t="s">
        <v>896</v>
      </c>
      <c r="R56" s="109" t="s">
        <v>77</v>
      </c>
      <c r="S56" s="109" t="s">
        <v>398</v>
      </c>
      <c r="T56" s="109" t="s">
        <v>394</v>
      </c>
      <c r="U56" s="109" t="s">
        <v>381</v>
      </c>
      <c r="V56" s="99"/>
      <c r="W56" s="99"/>
      <c r="X56" s="100" t="s">
        <v>870</v>
      </c>
    </row>
    <row r="57" spans="1:24" s="98" customFormat="1" ht="63.75">
      <c r="A57" s="113" t="s">
        <v>114</v>
      </c>
      <c r="B57" s="76"/>
      <c r="C57" s="113" t="s">
        <v>172</v>
      </c>
      <c r="D57" s="76"/>
      <c r="E57" s="109" t="s">
        <v>855</v>
      </c>
      <c r="F57" s="76" t="s">
        <v>897</v>
      </c>
      <c r="G57" s="113" t="s">
        <v>55</v>
      </c>
      <c r="H57" s="79" t="s">
        <v>1217</v>
      </c>
      <c r="I57" s="115" t="s">
        <v>381</v>
      </c>
      <c r="J57" s="116"/>
      <c r="K57" s="109">
        <v>2</v>
      </c>
      <c r="L57" s="79" t="s">
        <v>1206</v>
      </c>
      <c r="M57" s="110" t="s">
        <v>85</v>
      </c>
      <c r="N57" s="111">
        <v>43466</v>
      </c>
      <c r="O57" s="112" t="s">
        <v>858</v>
      </c>
      <c r="P57" s="118" t="s">
        <v>1207</v>
      </c>
      <c r="Q57" s="109" t="s">
        <v>898</v>
      </c>
      <c r="R57" s="109" t="s">
        <v>76</v>
      </c>
      <c r="S57" s="109" t="s">
        <v>398</v>
      </c>
      <c r="T57" s="109" t="s">
        <v>394</v>
      </c>
      <c r="U57" s="115" t="s">
        <v>381</v>
      </c>
      <c r="V57" s="99"/>
      <c r="W57" s="99"/>
      <c r="X57" s="100" t="s">
        <v>870</v>
      </c>
    </row>
    <row r="58" spans="1:24" s="98" customFormat="1" ht="76.5">
      <c r="A58" s="113" t="s">
        <v>114</v>
      </c>
      <c r="B58" s="76"/>
      <c r="C58" s="113" t="s">
        <v>172</v>
      </c>
      <c r="D58" s="76"/>
      <c r="E58" s="109" t="s">
        <v>855</v>
      </c>
      <c r="F58" s="76" t="s">
        <v>1208</v>
      </c>
      <c r="G58" s="113" t="s">
        <v>55</v>
      </c>
      <c r="H58" s="79" t="s">
        <v>1218</v>
      </c>
      <c r="I58" s="115" t="s">
        <v>381</v>
      </c>
      <c r="J58" s="116" t="s">
        <v>459</v>
      </c>
      <c r="K58" s="109">
        <v>1</v>
      </c>
      <c r="L58" s="79" t="s">
        <v>900</v>
      </c>
      <c r="M58" s="110" t="s">
        <v>85</v>
      </c>
      <c r="N58" s="111">
        <v>43466</v>
      </c>
      <c r="O58" s="112" t="s">
        <v>858</v>
      </c>
      <c r="P58" s="118" t="s">
        <v>1209</v>
      </c>
      <c r="Q58" s="109" t="s">
        <v>901</v>
      </c>
      <c r="R58" s="109" t="s">
        <v>76</v>
      </c>
      <c r="S58" s="109" t="s">
        <v>398</v>
      </c>
      <c r="T58" s="109" t="s">
        <v>394</v>
      </c>
      <c r="U58" s="115" t="s">
        <v>381</v>
      </c>
      <c r="V58" s="99"/>
      <c r="W58" s="99"/>
      <c r="X58" s="100" t="s">
        <v>870</v>
      </c>
    </row>
    <row r="59" spans="1:24" s="98" customFormat="1" ht="76.5">
      <c r="A59" s="113" t="s">
        <v>114</v>
      </c>
      <c r="B59" s="76"/>
      <c r="C59" s="118" t="s">
        <v>172</v>
      </c>
      <c r="D59" s="76"/>
      <c r="E59" s="115" t="s">
        <v>855</v>
      </c>
      <c r="F59" s="76" t="s">
        <v>899</v>
      </c>
      <c r="G59" s="118" t="s">
        <v>55</v>
      </c>
      <c r="H59" s="76" t="s">
        <v>1219</v>
      </c>
      <c r="I59" s="115" t="s">
        <v>381</v>
      </c>
      <c r="J59" s="116" t="s">
        <v>459</v>
      </c>
      <c r="K59" s="119" t="s">
        <v>857</v>
      </c>
      <c r="L59" s="76" t="s">
        <v>902</v>
      </c>
      <c r="M59" s="110" t="s">
        <v>85</v>
      </c>
      <c r="N59" s="111">
        <v>43466</v>
      </c>
      <c r="O59" s="112" t="s">
        <v>858</v>
      </c>
      <c r="P59" s="118" t="s">
        <v>903</v>
      </c>
      <c r="Q59" s="76" t="s">
        <v>904</v>
      </c>
      <c r="R59" s="115" t="s">
        <v>76</v>
      </c>
      <c r="S59" s="115" t="s">
        <v>398</v>
      </c>
      <c r="T59" s="115" t="s">
        <v>394</v>
      </c>
      <c r="U59" s="115" t="s">
        <v>381</v>
      </c>
      <c r="V59" s="99"/>
      <c r="W59" s="99"/>
      <c r="X59" s="100" t="s">
        <v>870</v>
      </c>
    </row>
    <row r="60" spans="1:24" s="8" customFormat="1" ht="90" thickBot="1">
      <c r="A60" s="120" t="s">
        <v>164</v>
      </c>
      <c r="B60" s="155" t="s">
        <v>678</v>
      </c>
      <c r="C60" s="121" t="s">
        <v>170</v>
      </c>
      <c r="D60" s="122" t="s">
        <v>679</v>
      </c>
      <c r="E60" s="121" t="s">
        <v>680</v>
      </c>
      <c r="F60" s="122" t="s">
        <v>681</v>
      </c>
      <c r="G60" s="121" t="s">
        <v>54</v>
      </c>
      <c r="H60" s="76" t="s">
        <v>739</v>
      </c>
      <c r="I60" s="123" t="s">
        <v>381</v>
      </c>
      <c r="J60" s="124"/>
      <c r="K60" s="125">
        <v>15430</v>
      </c>
      <c r="L60" s="102" t="s">
        <v>682</v>
      </c>
      <c r="M60" s="126">
        <v>5247874999.65</v>
      </c>
      <c r="N60" s="127">
        <v>43467</v>
      </c>
      <c r="O60" s="128">
        <v>43830</v>
      </c>
      <c r="P60" s="122" t="s">
        <v>740</v>
      </c>
      <c r="Q60" s="155" t="s">
        <v>684</v>
      </c>
      <c r="R60" s="121" t="s">
        <v>76</v>
      </c>
      <c r="S60" s="121" t="s">
        <v>401</v>
      </c>
      <c r="T60" s="121" t="s">
        <v>391</v>
      </c>
      <c r="U60" s="123" t="s">
        <v>381</v>
      </c>
      <c r="V60" s="107"/>
      <c r="W60" s="107"/>
      <c r="X60" s="100" t="s">
        <v>737</v>
      </c>
    </row>
    <row r="61" spans="1:24" s="8" customFormat="1" ht="90" thickTop="1">
      <c r="A61" s="129" t="s">
        <v>165</v>
      </c>
      <c r="B61" s="76" t="s">
        <v>685</v>
      </c>
      <c r="C61" s="109" t="s">
        <v>170</v>
      </c>
      <c r="D61" s="118" t="s">
        <v>679</v>
      </c>
      <c r="E61" s="109" t="s">
        <v>680</v>
      </c>
      <c r="F61" s="118" t="s">
        <v>681</v>
      </c>
      <c r="G61" s="109" t="s">
        <v>54</v>
      </c>
      <c r="H61" s="79" t="s">
        <v>741</v>
      </c>
      <c r="I61" s="115" t="s">
        <v>381</v>
      </c>
      <c r="J61" s="211"/>
      <c r="K61" s="130">
        <v>6792</v>
      </c>
      <c r="L61" s="79" t="s">
        <v>686</v>
      </c>
      <c r="M61" s="131">
        <v>4816037499.7</v>
      </c>
      <c r="N61" s="132">
        <v>43467</v>
      </c>
      <c r="O61" s="133">
        <v>43830</v>
      </c>
      <c r="P61" s="134" t="s">
        <v>742</v>
      </c>
      <c r="Q61" s="76" t="s">
        <v>687</v>
      </c>
      <c r="R61" s="115" t="s">
        <v>76</v>
      </c>
      <c r="S61" s="109" t="s">
        <v>402</v>
      </c>
      <c r="T61" s="109" t="s">
        <v>397</v>
      </c>
      <c r="U61" s="115" t="s">
        <v>381</v>
      </c>
      <c r="V61" s="12"/>
      <c r="W61" s="12"/>
      <c r="X61" s="100" t="s">
        <v>737</v>
      </c>
    </row>
    <row r="62" spans="1:24" s="8" customFormat="1" ht="89.25">
      <c r="A62" s="129" t="s">
        <v>165</v>
      </c>
      <c r="B62" s="76" t="s">
        <v>688</v>
      </c>
      <c r="C62" s="109" t="s">
        <v>170</v>
      </c>
      <c r="D62" s="118" t="s">
        <v>679</v>
      </c>
      <c r="E62" s="115" t="s">
        <v>680</v>
      </c>
      <c r="F62" s="118" t="s">
        <v>681</v>
      </c>
      <c r="G62" s="109" t="s">
        <v>54</v>
      </c>
      <c r="H62" s="79" t="s">
        <v>743</v>
      </c>
      <c r="I62" s="115" t="s">
        <v>381</v>
      </c>
      <c r="J62" s="211"/>
      <c r="K62" s="130">
        <v>15</v>
      </c>
      <c r="L62" s="79" t="s">
        <v>689</v>
      </c>
      <c r="M62" s="131">
        <v>10063800000</v>
      </c>
      <c r="N62" s="132">
        <v>43467</v>
      </c>
      <c r="O62" s="133">
        <v>43830</v>
      </c>
      <c r="P62" s="118" t="s">
        <v>690</v>
      </c>
      <c r="Q62" s="76" t="s">
        <v>691</v>
      </c>
      <c r="R62" s="115" t="s">
        <v>76</v>
      </c>
      <c r="S62" s="109" t="s">
        <v>399</v>
      </c>
      <c r="T62" s="109" t="s">
        <v>396</v>
      </c>
      <c r="U62" s="115" t="s">
        <v>381</v>
      </c>
      <c r="V62" s="12"/>
      <c r="W62" s="12"/>
      <c r="X62" s="100" t="s">
        <v>737</v>
      </c>
    </row>
    <row r="63" spans="1:24" s="8" customFormat="1" ht="89.25">
      <c r="A63" s="129" t="s">
        <v>164</v>
      </c>
      <c r="B63" s="76" t="s">
        <v>692</v>
      </c>
      <c r="C63" s="109" t="s">
        <v>170</v>
      </c>
      <c r="D63" s="118" t="s">
        <v>679</v>
      </c>
      <c r="E63" s="109" t="s">
        <v>680</v>
      </c>
      <c r="F63" s="113" t="s">
        <v>681</v>
      </c>
      <c r="G63" s="109" t="s">
        <v>54</v>
      </c>
      <c r="H63" s="79" t="s">
        <v>744</v>
      </c>
      <c r="I63" s="115" t="s">
        <v>381</v>
      </c>
      <c r="J63" s="115"/>
      <c r="K63" s="130">
        <v>45</v>
      </c>
      <c r="L63" s="79" t="s">
        <v>693</v>
      </c>
      <c r="M63" s="131">
        <v>2642000000</v>
      </c>
      <c r="N63" s="132">
        <v>43467</v>
      </c>
      <c r="O63" s="133">
        <v>43830</v>
      </c>
      <c r="P63" s="118" t="s">
        <v>690</v>
      </c>
      <c r="Q63" s="76" t="s">
        <v>694</v>
      </c>
      <c r="R63" s="115" t="s">
        <v>76</v>
      </c>
      <c r="S63" s="109" t="s">
        <v>399</v>
      </c>
      <c r="T63" s="109" t="s">
        <v>397</v>
      </c>
      <c r="U63" s="115" t="s">
        <v>381</v>
      </c>
      <c r="V63" s="12"/>
      <c r="W63" s="12"/>
      <c r="X63" s="100" t="s">
        <v>737</v>
      </c>
    </row>
    <row r="64" spans="1:24" s="8" customFormat="1" ht="204">
      <c r="A64" s="129" t="s">
        <v>166</v>
      </c>
      <c r="B64" s="76" t="s">
        <v>695</v>
      </c>
      <c r="C64" s="109" t="s">
        <v>170</v>
      </c>
      <c r="D64" s="118" t="s">
        <v>679</v>
      </c>
      <c r="E64" s="109" t="s">
        <v>680</v>
      </c>
      <c r="F64" s="113" t="s">
        <v>696</v>
      </c>
      <c r="G64" s="109" t="s">
        <v>54</v>
      </c>
      <c r="H64" s="79" t="s">
        <v>745</v>
      </c>
      <c r="I64" s="115" t="s">
        <v>381</v>
      </c>
      <c r="J64" s="115"/>
      <c r="K64" s="130">
        <v>12048</v>
      </c>
      <c r="L64" s="79" t="s">
        <v>697</v>
      </c>
      <c r="M64" s="131">
        <v>48564140948</v>
      </c>
      <c r="N64" s="132">
        <v>43467</v>
      </c>
      <c r="O64" s="133">
        <v>43830</v>
      </c>
      <c r="P64" s="118" t="s">
        <v>683</v>
      </c>
      <c r="Q64" s="76" t="s">
        <v>698</v>
      </c>
      <c r="R64" s="115" t="s">
        <v>76</v>
      </c>
      <c r="S64" s="109" t="s">
        <v>402</v>
      </c>
      <c r="T64" s="109" t="s">
        <v>397</v>
      </c>
      <c r="U64" s="115" t="s">
        <v>381</v>
      </c>
      <c r="V64" s="12"/>
      <c r="W64" s="12"/>
      <c r="X64" s="100" t="s">
        <v>737</v>
      </c>
    </row>
    <row r="65" spans="1:24" s="8" customFormat="1" ht="204">
      <c r="A65" s="129" t="s">
        <v>166</v>
      </c>
      <c r="B65" s="76" t="s">
        <v>699</v>
      </c>
      <c r="C65" s="109" t="s">
        <v>170</v>
      </c>
      <c r="D65" s="118" t="s">
        <v>679</v>
      </c>
      <c r="E65" s="109" t="s">
        <v>680</v>
      </c>
      <c r="F65" s="113" t="s">
        <v>696</v>
      </c>
      <c r="G65" s="109" t="s">
        <v>54</v>
      </c>
      <c r="H65" s="79" t="s">
        <v>747</v>
      </c>
      <c r="I65" s="115" t="s">
        <v>381</v>
      </c>
      <c r="J65" s="115"/>
      <c r="K65" s="130">
        <v>1482</v>
      </c>
      <c r="L65" s="79" t="s">
        <v>746</v>
      </c>
      <c r="M65" s="131">
        <v>9063800000.125</v>
      </c>
      <c r="N65" s="132">
        <v>43467</v>
      </c>
      <c r="O65" s="133">
        <v>43830</v>
      </c>
      <c r="P65" s="118" t="s">
        <v>748</v>
      </c>
      <c r="Q65" s="76" t="s">
        <v>698</v>
      </c>
      <c r="R65" s="115" t="s">
        <v>76</v>
      </c>
      <c r="S65" s="109" t="s">
        <v>402</v>
      </c>
      <c r="T65" s="109" t="s">
        <v>396</v>
      </c>
      <c r="U65" s="115" t="s">
        <v>381</v>
      </c>
      <c r="V65" s="12"/>
      <c r="W65" s="12"/>
      <c r="X65" s="100" t="s">
        <v>737</v>
      </c>
    </row>
    <row r="66" spans="1:24" s="8" customFormat="1" ht="204">
      <c r="A66" s="129" t="s">
        <v>166</v>
      </c>
      <c r="B66" s="76" t="s">
        <v>695</v>
      </c>
      <c r="C66" s="109" t="s">
        <v>170</v>
      </c>
      <c r="D66" s="118" t="s">
        <v>679</v>
      </c>
      <c r="E66" s="109" t="s">
        <v>680</v>
      </c>
      <c r="F66" s="113" t="s">
        <v>696</v>
      </c>
      <c r="G66" s="109" t="s">
        <v>54</v>
      </c>
      <c r="H66" s="79" t="s">
        <v>749</v>
      </c>
      <c r="I66" s="115" t="s">
        <v>387</v>
      </c>
      <c r="J66" s="115"/>
      <c r="K66" s="130">
        <v>333</v>
      </c>
      <c r="L66" s="79" t="s">
        <v>700</v>
      </c>
      <c r="M66" s="131">
        <v>499999999.95</v>
      </c>
      <c r="N66" s="132">
        <v>43467</v>
      </c>
      <c r="O66" s="133">
        <v>43830</v>
      </c>
      <c r="P66" s="118" t="s">
        <v>690</v>
      </c>
      <c r="Q66" s="76" t="s">
        <v>698</v>
      </c>
      <c r="R66" s="115" t="s">
        <v>76</v>
      </c>
      <c r="S66" s="109" t="s">
        <v>402</v>
      </c>
      <c r="T66" s="109" t="s">
        <v>397</v>
      </c>
      <c r="U66" s="115" t="s">
        <v>381</v>
      </c>
      <c r="V66" s="12"/>
      <c r="W66" s="12"/>
      <c r="X66" s="100" t="s">
        <v>737</v>
      </c>
    </row>
    <row r="67" spans="1:24" s="8" customFormat="1" ht="89.25">
      <c r="A67" s="129" t="s">
        <v>165</v>
      </c>
      <c r="B67" s="76" t="s">
        <v>701</v>
      </c>
      <c r="C67" s="109" t="s">
        <v>170</v>
      </c>
      <c r="D67" s="118" t="s">
        <v>679</v>
      </c>
      <c r="E67" s="109" t="s">
        <v>680</v>
      </c>
      <c r="F67" s="113" t="s">
        <v>696</v>
      </c>
      <c r="G67" s="109" t="s">
        <v>54</v>
      </c>
      <c r="H67" s="79" t="s">
        <v>750</v>
      </c>
      <c r="I67" s="115" t="s">
        <v>381</v>
      </c>
      <c r="J67" s="115"/>
      <c r="K67" s="130">
        <v>6</v>
      </c>
      <c r="L67" s="79" t="s">
        <v>702</v>
      </c>
      <c r="M67" s="131">
        <v>10000000000.025</v>
      </c>
      <c r="N67" s="132">
        <v>43467</v>
      </c>
      <c r="O67" s="133">
        <v>43830</v>
      </c>
      <c r="P67" s="118" t="s">
        <v>748</v>
      </c>
      <c r="Q67" s="76" t="s">
        <v>703</v>
      </c>
      <c r="R67" s="115" t="s">
        <v>76</v>
      </c>
      <c r="S67" s="109" t="s">
        <v>399</v>
      </c>
      <c r="T67" s="109" t="s">
        <v>397</v>
      </c>
      <c r="U67" s="115" t="s">
        <v>381</v>
      </c>
      <c r="V67" s="12"/>
      <c r="W67" s="12"/>
      <c r="X67" s="100" t="s">
        <v>737</v>
      </c>
    </row>
    <row r="68" spans="1:24" s="8" customFormat="1" ht="89.25">
      <c r="A68" s="129" t="s">
        <v>166</v>
      </c>
      <c r="B68" s="76" t="s">
        <v>695</v>
      </c>
      <c r="C68" s="109" t="s">
        <v>170</v>
      </c>
      <c r="D68" s="118" t="s">
        <v>679</v>
      </c>
      <c r="E68" s="109" t="s">
        <v>680</v>
      </c>
      <c r="F68" s="113" t="s">
        <v>696</v>
      </c>
      <c r="G68" s="109" t="s">
        <v>54</v>
      </c>
      <c r="H68" s="79" t="s">
        <v>751</v>
      </c>
      <c r="I68" s="115" t="s">
        <v>381</v>
      </c>
      <c r="J68" s="115"/>
      <c r="K68" s="135">
        <f>1200000000/3000000</f>
        <v>400</v>
      </c>
      <c r="L68" s="76" t="s">
        <v>704</v>
      </c>
      <c r="M68" s="136">
        <v>1199999999.675</v>
      </c>
      <c r="N68" s="137">
        <v>43467</v>
      </c>
      <c r="O68" s="133">
        <v>43830</v>
      </c>
      <c r="P68" s="118" t="s">
        <v>748</v>
      </c>
      <c r="Q68" s="76" t="s">
        <v>703</v>
      </c>
      <c r="R68" s="115" t="s">
        <v>76</v>
      </c>
      <c r="S68" s="109" t="s">
        <v>402</v>
      </c>
      <c r="T68" s="109" t="s">
        <v>395</v>
      </c>
      <c r="U68" s="115" t="s">
        <v>381</v>
      </c>
      <c r="V68" s="12"/>
      <c r="W68" s="12"/>
      <c r="X68" s="100" t="s">
        <v>737</v>
      </c>
    </row>
    <row r="69" spans="1:24" s="8" customFormat="1" ht="77.25" thickBot="1">
      <c r="A69" s="129" t="s">
        <v>167</v>
      </c>
      <c r="B69" s="76" t="s">
        <v>705</v>
      </c>
      <c r="C69" s="109" t="s">
        <v>170</v>
      </c>
      <c r="D69" s="118" t="s">
        <v>679</v>
      </c>
      <c r="E69" s="109" t="s">
        <v>680</v>
      </c>
      <c r="F69" s="113" t="s">
        <v>706</v>
      </c>
      <c r="G69" s="109" t="s">
        <v>54</v>
      </c>
      <c r="H69" s="79" t="s">
        <v>752</v>
      </c>
      <c r="I69" s="115" t="s">
        <v>381</v>
      </c>
      <c r="J69" s="115"/>
      <c r="K69" s="135">
        <v>1</v>
      </c>
      <c r="L69" s="76" t="s">
        <v>707</v>
      </c>
      <c r="M69" s="136">
        <v>500000000</v>
      </c>
      <c r="N69" s="137">
        <v>43467</v>
      </c>
      <c r="O69" s="133">
        <v>43830</v>
      </c>
      <c r="P69" s="118" t="s">
        <v>708</v>
      </c>
      <c r="Q69" s="76" t="s">
        <v>709</v>
      </c>
      <c r="R69" s="115" t="s">
        <v>76</v>
      </c>
      <c r="S69" s="109" t="s">
        <v>400</v>
      </c>
      <c r="T69" s="109" t="s">
        <v>397</v>
      </c>
      <c r="U69" s="115" t="s">
        <v>381</v>
      </c>
      <c r="V69" s="12"/>
      <c r="W69" s="12"/>
      <c r="X69" s="100" t="s">
        <v>737</v>
      </c>
    </row>
    <row r="70" spans="1:24" s="8" customFormat="1" ht="90.75" thickBot="1" thickTop="1">
      <c r="A70" s="138" t="s">
        <v>164</v>
      </c>
      <c r="B70" s="146" t="s">
        <v>678</v>
      </c>
      <c r="C70" s="139" t="s">
        <v>170</v>
      </c>
      <c r="D70" s="140" t="s">
        <v>711</v>
      </c>
      <c r="E70" s="139" t="s">
        <v>712</v>
      </c>
      <c r="F70" s="134" t="s">
        <v>713</v>
      </c>
      <c r="G70" s="139" t="s">
        <v>54</v>
      </c>
      <c r="H70" s="141" t="s">
        <v>753</v>
      </c>
      <c r="I70" s="139" t="s">
        <v>385</v>
      </c>
      <c r="J70" s="142"/>
      <c r="K70" s="143">
        <v>1370</v>
      </c>
      <c r="L70" s="146" t="s">
        <v>714</v>
      </c>
      <c r="M70" s="144">
        <v>1680803309</v>
      </c>
      <c r="N70" s="212">
        <v>43467</v>
      </c>
      <c r="O70" s="145">
        <v>43830</v>
      </c>
      <c r="P70" s="140" t="s">
        <v>715</v>
      </c>
      <c r="Q70" s="146" t="s">
        <v>716</v>
      </c>
      <c r="R70" s="142" t="s">
        <v>76</v>
      </c>
      <c r="S70" s="139" t="s">
        <v>402</v>
      </c>
      <c r="T70" s="139" t="s">
        <v>397</v>
      </c>
      <c r="U70" s="142" t="s">
        <v>385</v>
      </c>
      <c r="V70" s="12"/>
      <c r="W70" s="12"/>
      <c r="X70" s="100" t="s">
        <v>737</v>
      </c>
    </row>
    <row r="71" spans="1:24" s="8" customFormat="1" ht="90.75" thickBot="1" thickTop="1">
      <c r="A71" s="129" t="s">
        <v>164</v>
      </c>
      <c r="B71" s="76" t="s">
        <v>678</v>
      </c>
      <c r="C71" s="109" t="s">
        <v>170</v>
      </c>
      <c r="D71" s="118" t="s">
        <v>711</v>
      </c>
      <c r="E71" s="115" t="s">
        <v>712</v>
      </c>
      <c r="F71" s="118" t="s">
        <v>713</v>
      </c>
      <c r="G71" s="109" t="s">
        <v>54</v>
      </c>
      <c r="H71" s="141" t="s">
        <v>754</v>
      </c>
      <c r="I71" s="115" t="s">
        <v>385</v>
      </c>
      <c r="J71" s="115"/>
      <c r="K71" s="135">
        <v>840</v>
      </c>
      <c r="L71" s="76" t="s">
        <v>717</v>
      </c>
      <c r="M71" s="136">
        <v>433394186</v>
      </c>
      <c r="N71" s="137">
        <v>43467</v>
      </c>
      <c r="O71" s="133">
        <v>43830</v>
      </c>
      <c r="P71" s="118" t="s">
        <v>715</v>
      </c>
      <c r="Q71" s="76" t="s">
        <v>716</v>
      </c>
      <c r="R71" s="115" t="s">
        <v>76</v>
      </c>
      <c r="S71" s="109" t="s">
        <v>402</v>
      </c>
      <c r="T71" s="109" t="s">
        <v>397</v>
      </c>
      <c r="U71" s="115" t="s">
        <v>385</v>
      </c>
      <c r="V71" s="12"/>
      <c r="W71" s="12"/>
      <c r="X71" s="100" t="s">
        <v>737</v>
      </c>
    </row>
    <row r="72" spans="1:24" s="8" customFormat="1" ht="90" thickTop="1">
      <c r="A72" s="129" t="s">
        <v>164</v>
      </c>
      <c r="B72" s="76" t="s">
        <v>678</v>
      </c>
      <c r="C72" s="109" t="s">
        <v>170</v>
      </c>
      <c r="D72" s="118" t="s">
        <v>711</v>
      </c>
      <c r="E72" s="109" t="s">
        <v>712</v>
      </c>
      <c r="F72" s="113" t="s">
        <v>713</v>
      </c>
      <c r="G72" s="109" t="s">
        <v>54</v>
      </c>
      <c r="H72" s="141" t="s">
        <v>755</v>
      </c>
      <c r="I72" s="115" t="s">
        <v>385</v>
      </c>
      <c r="J72" s="115"/>
      <c r="K72" s="213">
        <v>1855</v>
      </c>
      <c r="L72" s="76" t="s">
        <v>718</v>
      </c>
      <c r="M72" s="136">
        <v>599808830</v>
      </c>
      <c r="N72" s="137">
        <v>43467</v>
      </c>
      <c r="O72" s="133">
        <v>43830</v>
      </c>
      <c r="P72" s="118" t="s">
        <v>715</v>
      </c>
      <c r="Q72" s="76" t="s">
        <v>716</v>
      </c>
      <c r="R72" s="115" t="s">
        <v>76</v>
      </c>
      <c r="S72" s="109" t="s">
        <v>402</v>
      </c>
      <c r="T72" s="109" t="s">
        <v>397</v>
      </c>
      <c r="U72" s="115" t="s">
        <v>385</v>
      </c>
      <c r="V72" s="12"/>
      <c r="W72" s="12"/>
      <c r="X72" s="100" t="s">
        <v>737</v>
      </c>
    </row>
    <row r="73" spans="1:24" s="8" customFormat="1" ht="89.25">
      <c r="A73" s="129" t="s">
        <v>165</v>
      </c>
      <c r="B73" s="76" t="s">
        <v>688</v>
      </c>
      <c r="C73" s="109" t="s">
        <v>170</v>
      </c>
      <c r="D73" s="118" t="s">
        <v>711</v>
      </c>
      <c r="E73" s="109" t="s">
        <v>712</v>
      </c>
      <c r="F73" s="113" t="s">
        <v>719</v>
      </c>
      <c r="G73" s="109" t="s">
        <v>54</v>
      </c>
      <c r="H73" s="79" t="s">
        <v>756</v>
      </c>
      <c r="I73" s="115" t="s">
        <v>381</v>
      </c>
      <c r="J73" s="115"/>
      <c r="K73" s="213">
        <v>5500</v>
      </c>
      <c r="L73" s="76" t="s">
        <v>720</v>
      </c>
      <c r="M73" s="136">
        <v>160000000</v>
      </c>
      <c r="N73" s="137">
        <v>43467</v>
      </c>
      <c r="O73" s="133">
        <v>43830</v>
      </c>
      <c r="P73" s="118" t="s">
        <v>757</v>
      </c>
      <c r="Q73" s="76" t="s">
        <v>721</v>
      </c>
      <c r="R73" s="115" t="s">
        <v>76</v>
      </c>
      <c r="S73" s="109" t="s">
        <v>399</v>
      </c>
      <c r="T73" s="109" t="s">
        <v>396</v>
      </c>
      <c r="U73" s="115" t="s">
        <v>381</v>
      </c>
      <c r="V73" s="12"/>
      <c r="W73" s="12"/>
      <c r="X73" s="100" t="s">
        <v>737</v>
      </c>
    </row>
    <row r="74" spans="1:24" s="8" customFormat="1" ht="76.5">
      <c r="A74" s="129" t="s">
        <v>166</v>
      </c>
      <c r="B74" s="76" t="s">
        <v>281</v>
      </c>
      <c r="C74" s="109" t="s">
        <v>170</v>
      </c>
      <c r="D74" s="118" t="s">
        <v>711</v>
      </c>
      <c r="E74" s="109" t="s">
        <v>712</v>
      </c>
      <c r="F74" s="113" t="s">
        <v>719</v>
      </c>
      <c r="G74" s="109" t="s">
        <v>54</v>
      </c>
      <c r="H74" s="79" t="s">
        <v>758</v>
      </c>
      <c r="I74" s="115" t="s">
        <v>381</v>
      </c>
      <c r="J74" s="115"/>
      <c r="K74" s="213">
        <v>121</v>
      </c>
      <c r="L74" s="76" t="s">
        <v>722</v>
      </c>
      <c r="M74" s="136">
        <v>640000000</v>
      </c>
      <c r="N74" s="137">
        <v>43467</v>
      </c>
      <c r="O74" s="133">
        <v>43830</v>
      </c>
      <c r="P74" s="118" t="s">
        <v>723</v>
      </c>
      <c r="Q74" s="76" t="s">
        <v>724</v>
      </c>
      <c r="R74" s="115" t="s">
        <v>76</v>
      </c>
      <c r="S74" s="109" t="s">
        <v>402</v>
      </c>
      <c r="T74" s="109" t="s">
        <v>397</v>
      </c>
      <c r="U74" s="115" t="s">
        <v>381</v>
      </c>
      <c r="V74" s="12"/>
      <c r="W74" s="12"/>
      <c r="X74" s="100" t="s">
        <v>737</v>
      </c>
    </row>
    <row r="75" spans="1:24" s="8" customFormat="1" ht="90" thickBot="1">
      <c r="A75" s="147" t="s">
        <v>164</v>
      </c>
      <c r="B75" s="150" t="s">
        <v>281</v>
      </c>
      <c r="C75" s="148" t="s">
        <v>170</v>
      </c>
      <c r="D75" s="149" t="s">
        <v>711</v>
      </c>
      <c r="E75" s="148" t="s">
        <v>712</v>
      </c>
      <c r="F75" s="149" t="s">
        <v>719</v>
      </c>
      <c r="G75" s="148" t="s">
        <v>54</v>
      </c>
      <c r="H75" s="150" t="s">
        <v>759</v>
      </c>
      <c r="I75" s="115" t="s">
        <v>381</v>
      </c>
      <c r="J75" s="148"/>
      <c r="K75" s="196">
        <v>1</v>
      </c>
      <c r="L75" s="150" t="s">
        <v>725</v>
      </c>
      <c r="M75" s="214">
        <v>8000000</v>
      </c>
      <c r="N75" s="151">
        <v>43467</v>
      </c>
      <c r="O75" s="151">
        <v>43830</v>
      </c>
      <c r="P75" s="149" t="s">
        <v>726</v>
      </c>
      <c r="Q75" s="150" t="s">
        <v>727</v>
      </c>
      <c r="R75" s="148" t="s">
        <v>76</v>
      </c>
      <c r="S75" s="148" t="s">
        <v>400</v>
      </c>
      <c r="T75" s="148" t="s">
        <v>397</v>
      </c>
      <c r="U75" s="148" t="s">
        <v>381</v>
      </c>
      <c r="V75" s="12"/>
      <c r="W75" s="12"/>
      <c r="X75" s="100" t="s">
        <v>737</v>
      </c>
    </row>
    <row r="76" spans="1:24" s="8" customFormat="1" ht="51.75" thickTop="1">
      <c r="A76" s="152" t="s">
        <v>166</v>
      </c>
      <c r="B76" s="146" t="s">
        <v>281</v>
      </c>
      <c r="C76" s="139" t="s">
        <v>170</v>
      </c>
      <c r="D76" s="140" t="s">
        <v>679</v>
      </c>
      <c r="E76" s="139" t="s">
        <v>728</v>
      </c>
      <c r="F76" s="134" t="s">
        <v>729</v>
      </c>
      <c r="G76" s="139" t="s">
        <v>54</v>
      </c>
      <c r="H76" s="141" t="s">
        <v>760</v>
      </c>
      <c r="I76" s="142" t="s">
        <v>385</v>
      </c>
      <c r="J76" s="139"/>
      <c r="K76" s="192">
        <v>8290</v>
      </c>
      <c r="L76" s="146" t="s">
        <v>730</v>
      </c>
      <c r="M76" s="193">
        <v>2123611050</v>
      </c>
      <c r="N76" s="212">
        <v>43467</v>
      </c>
      <c r="O76" s="212">
        <v>43830</v>
      </c>
      <c r="P76" s="140" t="s">
        <v>715</v>
      </c>
      <c r="Q76" s="146" t="s">
        <v>731</v>
      </c>
      <c r="R76" s="142" t="s">
        <v>76</v>
      </c>
      <c r="S76" s="139" t="s">
        <v>402</v>
      </c>
      <c r="T76" s="139" t="s">
        <v>397</v>
      </c>
      <c r="U76" s="142" t="s">
        <v>385</v>
      </c>
      <c r="V76" s="12"/>
      <c r="W76" s="12"/>
      <c r="X76" s="100" t="s">
        <v>737</v>
      </c>
    </row>
    <row r="77" spans="1:24" s="8" customFormat="1" ht="76.5">
      <c r="A77" s="153" t="s">
        <v>121</v>
      </c>
      <c r="B77" s="76" t="s">
        <v>710</v>
      </c>
      <c r="C77" s="109" t="s">
        <v>170</v>
      </c>
      <c r="D77" s="118" t="s">
        <v>679</v>
      </c>
      <c r="E77" s="109" t="s">
        <v>728</v>
      </c>
      <c r="F77" s="113" t="s">
        <v>732</v>
      </c>
      <c r="G77" s="109" t="s">
        <v>54</v>
      </c>
      <c r="H77" s="79" t="s">
        <v>761</v>
      </c>
      <c r="I77" s="115" t="s">
        <v>381</v>
      </c>
      <c r="J77" s="109"/>
      <c r="K77" s="194">
        <v>1</v>
      </c>
      <c r="L77" s="76" t="s">
        <v>733</v>
      </c>
      <c r="M77" s="195">
        <v>800000000</v>
      </c>
      <c r="N77" s="137">
        <v>43467</v>
      </c>
      <c r="O77" s="137">
        <v>43830</v>
      </c>
      <c r="P77" s="118" t="s">
        <v>726</v>
      </c>
      <c r="Q77" s="76" t="s">
        <v>734</v>
      </c>
      <c r="R77" s="115" t="s">
        <v>76</v>
      </c>
      <c r="S77" s="109" t="s">
        <v>399</v>
      </c>
      <c r="T77" s="109" t="s">
        <v>397</v>
      </c>
      <c r="U77" s="115" t="s">
        <v>381</v>
      </c>
      <c r="V77" s="12"/>
      <c r="W77" s="12"/>
      <c r="X77" s="100" t="s">
        <v>737</v>
      </c>
    </row>
    <row r="78" spans="1:24" s="8" customFormat="1" ht="77.25" thickBot="1">
      <c r="A78" s="154" t="s">
        <v>121</v>
      </c>
      <c r="B78" s="150" t="s">
        <v>710</v>
      </c>
      <c r="C78" s="148" t="s">
        <v>170</v>
      </c>
      <c r="D78" s="149" t="s">
        <v>679</v>
      </c>
      <c r="E78" s="148" t="s">
        <v>728</v>
      </c>
      <c r="F78" s="149" t="s">
        <v>732</v>
      </c>
      <c r="G78" s="148" t="s">
        <v>54</v>
      </c>
      <c r="H78" s="150" t="s">
        <v>762</v>
      </c>
      <c r="I78" s="148" t="s">
        <v>381</v>
      </c>
      <c r="J78" s="148"/>
      <c r="K78" s="196">
        <v>1</v>
      </c>
      <c r="L78" s="150" t="s">
        <v>735</v>
      </c>
      <c r="M78" s="197">
        <v>685826691</v>
      </c>
      <c r="N78" s="151">
        <v>43467</v>
      </c>
      <c r="O78" s="151">
        <v>43830</v>
      </c>
      <c r="P78" s="149" t="s">
        <v>726</v>
      </c>
      <c r="Q78" s="150" t="s">
        <v>736</v>
      </c>
      <c r="R78" s="148" t="s">
        <v>76</v>
      </c>
      <c r="S78" s="148" t="s">
        <v>399</v>
      </c>
      <c r="T78" s="148" t="s">
        <v>397</v>
      </c>
      <c r="U78" s="148" t="s">
        <v>381</v>
      </c>
      <c r="V78" s="12"/>
      <c r="W78" s="12"/>
      <c r="X78" s="100" t="s">
        <v>737</v>
      </c>
    </row>
    <row r="79" spans="1:24" s="8" customFormat="1" ht="65.25" customHeight="1" thickTop="1">
      <c r="A79" s="269" t="s">
        <v>123</v>
      </c>
      <c r="B79" s="269" t="s">
        <v>313</v>
      </c>
      <c r="C79" s="269" t="s">
        <v>183</v>
      </c>
      <c r="D79" s="269" t="s">
        <v>963</v>
      </c>
      <c r="E79" s="269" t="s">
        <v>925</v>
      </c>
      <c r="F79" s="269" t="s">
        <v>964</v>
      </c>
      <c r="G79" s="269" t="s">
        <v>30</v>
      </c>
      <c r="H79" s="269" t="s">
        <v>965</v>
      </c>
      <c r="I79" s="254" t="s">
        <v>381</v>
      </c>
      <c r="J79" s="254"/>
      <c r="K79" s="254">
        <v>1</v>
      </c>
      <c r="L79" s="76" t="s">
        <v>966</v>
      </c>
      <c r="M79" s="215">
        <v>150000000</v>
      </c>
      <c r="N79" s="198">
        <v>43497</v>
      </c>
      <c r="O79" s="198">
        <v>43830</v>
      </c>
      <c r="P79" s="141" t="s">
        <v>969</v>
      </c>
      <c r="Q79" s="141" t="s">
        <v>967</v>
      </c>
      <c r="R79" s="141" t="s">
        <v>76</v>
      </c>
      <c r="S79" s="141" t="s">
        <v>399</v>
      </c>
      <c r="T79" s="141" t="s">
        <v>394</v>
      </c>
      <c r="U79" s="141" t="s">
        <v>381</v>
      </c>
      <c r="V79" s="12"/>
      <c r="W79" s="12"/>
      <c r="X79" s="266" t="s">
        <v>999</v>
      </c>
    </row>
    <row r="80" spans="1:24" s="8" customFormat="1" ht="50.25" customHeight="1">
      <c r="A80" s="296"/>
      <c r="B80" s="288"/>
      <c r="C80" s="288" t="s">
        <v>183</v>
      </c>
      <c r="D80" s="288" t="s">
        <v>963</v>
      </c>
      <c r="E80" s="288" t="s">
        <v>925</v>
      </c>
      <c r="F80" s="288" t="s">
        <v>964</v>
      </c>
      <c r="G80" s="288"/>
      <c r="H80" s="288"/>
      <c r="I80" s="256" t="s">
        <v>381</v>
      </c>
      <c r="J80" s="256">
        <v>1</v>
      </c>
      <c r="K80" s="256">
        <v>1</v>
      </c>
      <c r="L80" s="76" t="s">
        <v>968</v>
      </c>
      <c r="M80" s="215">
        <v>150000000</v>
      </c>
      <c r="N80" s="198">
        <v>43739</v>
      </c>
      <c r="O80" s="198">
        <v>43830</v>
      </c>
      <c r="P80" s="102"/>
      <c r="Q80" s="102" t="s">
        <v>967</v>
      </c>
      <c r="R80" s="102" t="s">
        <v>76</v>
      </c>
      <c r="S80" s="102" t="s">
        <v>399</v>
      </c>
      <c r="T80" s="102" t="s">
        <v>394</v>
      </c>
      <c r="U80" s="102" t="s">
        <v>381</v>
      </c>
      <c r="V80" s="12"/>
      <c r="W80" s="12"/>
      <c r="X80" s="267"/>
    </row>
    <row r="81" spans="1:24" s="8" customFormat="1" ht="118.5" customHeight="1">
      <c r="A81" s="269" t="s">
        <v>163</v>
      </c>
      <c r="B81" s="269" t="s">
        <v>276</v>
      </c>
      <c r="C81" s="269" t="s">
        <v>178</v>
      </c>
      <c r="D81" s="269" t="s">
        <v>963</v>
      </c>
      <c r="E81" s="269" t="s">
        <v>925</v>
      </c>
      <c r="F81" s="76" t="s">
        <v>926</v>
      </c>
      <c r="G81" s="269" t="s">
        <v>37</v>
      </c>
      <c r="H81" s="269" t="s">
        <v>927</v>
      </c>
      <c r="I81" s="254" t="s">
        <v>381</v>
      </c>
      <c r="J81" s="254"/>
      <c r="K81" s="254">
        <v>1</v>
      </c>
      <c r="L81" s="76" t="s">
        <v>970</v>
      </c>
      <c r="M81" s="215">
        <v>35000000</v>
      </c>
      <c r="N81" s="198">
        <v>43497</v>
      </c>
      <c r="O81" s="198">
        <v>43586</v>
      </c>
      <c r="P81" s="269" t="s">
        <v>929</v>
      </c>
      <c r="Q81" s="269" t="s">
        <v>930</v>
      </c>
      <c r="R81" s="254" t="s">
        <v>77</v>
      </c>
      <c r="S81" s="254" t="s">
        <v>399</v>
      </c>
      <c r="T81" s="254" t="s">
        <v>394</v>
      </c>
      <c r="U81" s="254" t="s">
        <v>381</v>
      </c>
      <c r="V81" s="12"/>
      <c r="W81" s="12"/>
      <c r="X81" s="100" t="s">
        <v>999</v>
      </c>
    </row>
    <row r="82" spans="1:24" s="8" customFormat="1" ht="109.5" customHeight="1">
      <c r="A82" s="295"/>
      <c r="B82" s="258" t="s">
        <v>276</v>
      </c>
      <c r="C82" s="258" t="s">
        <v>178</v>
      </c>
      <c r="D82" s="258" t="s">
        <v>963</v>
      </c>
      <c r="E82" s="258" t="s">
        <v>925</v>
      </c>
      <c r="F82" s="76" t="s">
        <v>926</v>
      </c>
      <c r="G82" s="258" t="s">
        <v>37</v>
      </c>
      <c r="H82" s="258"/>
      <c r="I82" s="252" t="s">
        <v>381</v>
      </c>
      <c r="J82" s="252"/>
      <c r="K82" s="252">
        <v>1</v>
      </c>
      <c r="L82" s="76" t="s">
        <v>931</v>
      </c>
      <c r="M82" s="215">
        <v>35000000</v>
      </c>
      <c r="N82" s="198">
        <v>43480</v>
      </c>
      <c r="O82" s="198">
        <v>43497</v>
      </c>
      <c r="P82" s="258" t="s">
        <v>929</v>
      </c>
      <c r="Q82" s="258" t="s">
        <v>930</v>
      </c>
      <c r="R82" s="252" t="s">
        <v>76</v>
      </c>
      <c r="S82" s="252" t="s">
        <v>399</v>
      </c>
      <c r="T82" s="252" t="s">
        <v>394</v>
      </c>
      <c r="U82" s="252" t="s">
        <v>381</v>
      </c>
      <c r="V82" s="12"/>
      <c r="W82" s="12"/>
      <c r="X82" s="100" t="s">
        <v>999</v>
      </c>
    </row>
    <row r="83" spans="1:24" s="8" customFormat="1" ht="100.5" customHeight="1">
      <c r="A83" s="296"/>
      <c r="B83" s="259" t="s">
        <v>276</v>
      </c>
      <c r="C83" s="259" t="s">
        <v>178</v>
      </c>
      <c r="D83" s="259" t="s">
        <v>963</v>
      </c>
      <c r="E83" s="259" t="s">
        <v>925</v>
      </c>
      <c r="F83" s="76" t="s">
        <v>926</v>
      </c>
      <c r="G83" s="259" t="s">
        <v>37</v>
      </c>
      <c r="H83" s="259"/>
      <c r="I83" s="253" t="s">
        <v>381</v>
      </c>
      <c r="J83" s="253"/>
      <c r="K83" s="253">
        <v>1</v>
      </c>
      <c r="L83" s="76" t="s">
        <v>932</v>
      </c>
      <c r="M83" s="215">
        <f>110000000-70000000</f>
        <v>40000000</v>
      </c>
      <c r="N83" s="198">
        <v>43480</v>
      </c>
      <c r="O83" s="198">
        <v>43497</v>
      </c>
      <c r="P83" s="259" t="s">
        <v>929</v>
      </c>
      <c r="Q83" s="259" t="s">
        <v>930</v>
      </c>
      <c r="R83" s="253" t="s">
        <v>76</v>
      </c>
      <c r="S83" s="253" t="s">
        <v>399</v>
      </c>
      <c r="T83" s="253" t="s">
        <v>394</v>
      </c>
      <c r="U83" s="253" t="s">
        <v>381</v>
      </c>
      <c r="V83" s="12"/>
      <c r="W83" s="12"/>
      <c r="X83" s="100" t="s">
        <v>999</v>
      </c>
    </row>
    <row r="84" spans="1:24" s="8" customFormat="1" ht="43.5" customHeight="1">
      <c r="A84" s="269" t="s">
        <v>163</v>
      </c>
      <c r="B84" s="269" t="s">
        <v>279</v>
      </c>
      <c r="C84" s="269" t="s">
        <v>178</v>
      </c>
      <c r="D84" s="269" t="s">
        <v>963</v>
      </c>
      <c r="E84" s="269" t="s">
        <v>925</v>
      </c>
      <c r="F84" s="269" t="s">
        <v>933</v>
      </c>
      <c r="G84" s="269" t="s">
        <v>37</v>
      </c>
      <c r="H84" s="269" t="s">
        <v>934</v>
      </c>
      <c r="I84" s="254" t="s">
        <v>381</v>
      </c>
      <c r="J84" s="254"/>
      <c r="K84" s="254">
        <v>3</v>
      </c>
      <c r="L84" s="76" t="s">
        <v>935</v>
      </c>
      <c r="M84" s="218">
        <v>75000000</v>
      </c>
      <c r="N84" s="198">
        <v>43480</v>
      </c>
      <c r="O84" s="198">
        <v>43677</v>
      </c>
      <c r="P84" s="269" t="s">
        <v>936</v>
      </c>
      <c r="Q84" s="269" t="s">
        <v>937</v>
      </c>
      <c r="R84" s="254" t="s">
        <v>77</v>
      </c>
      <c r="S84" s="254" t="s">
        <v>399</v>
      </c>
      <c r="T84" s="254" t="s">
        <v>394</v>
      </c>
      <c r="U84" s="254" t="s">
        <v>381</v>
      </c>
      <c r="V84" s="12"/>
      <c r="W84" s="12"/>
      <c r="X84" s="266" t="s">
        <v>999</v>
      </c>
    </row>
    <row r="85" spans="1:24" s="8" customFormat="1" ht="46.5" customHeight="1">
      <c r="A85" s="295"/>
      <c r="B85" s="258" t="s">
        <v>279</v>
      </c>
      <c r="C85" s="258" t="s">
        <v>178</v>
      </c>
      <c r="D85" s="258" t="s">
        <v>963</v>
      </c>
      <c r="E85" s="258" t="s">
        <v>925</v>
      </c>
      <c r="F85" s="258" t="s">
        <v>933</v>
      </c>
      <c r="G85" s="258" t="s">
        <v>37</v>
      </c>
      <c r="H85" s="258"/>
      <c r="I85" s="252" t="s">
        <v>381</v>
      </c>
      <c r="J85" s="252"/>
      <c r="K85" s="252">
        <v>3</v>
      </c>
      <c r="L85" s="76" t="s">
        <v>938</v>
      </c>
      <c r="M85" s="218">
        <v>75000000</v>
      </c>
      <c r="N85" s="198">
        <v>43480</v>
      </c>
      <c r="O85" s="198">
        <v>43677</v>
      </c>
      <c r="P85" s="258" t="s">
        <v>936</v>
      </c>
      <c r="Q85" s="258" t="s">
        <v>939</v>
      </c>
      <c r="R85" s="252" t="s">
        <v>76</v>
      </c>
      <c r="S85" s="252" t="s">
        <v>399</v>
      </c>
      <c r="T85" s="252" t="s">
        <v>394</v>
      </c>
      <c r="U85" s="252" t="s">
        <v>381</v>
      </c>
      <c r="V85" s="12"/>
      <c r="W85" s="12"/>
      <c r="X85" s="388"/>
    </row>
    <row r="86" spans="1:24" s="8" customFormat="1" ht="52.5" customHeight="1">
      <c r="A86" s="295"/>
      <c r="B86" s="258" t="s">
        <v>279</v>
      </c>
      <c r="C86" s="258" t="s">
        <v>178</v>
      </c>
      <c r="D86" s="258" t="s">
        <v>963</v>
      </c>
      <c r="E86" s="258" t="s">
        <v>925</v>
      </c>
      <c r="F86" s="258" t="s">
        <v>933</v>
      </c>
      <c r="G86" s="258" t="s">
        <v>37</v>
      </c>
      <c r="H86" s="258"/>
      <c r="I86" s="252" t="s">
        <v>381</v>
      </c>
      <c r="J86" s="252"/>
      <c r="K86" s="252">
        <v>3</v>
      </c>
      <c r="L86" s="76" t="s">
        <v>940</v>
      </c>
      <c r="M86" s="218">
        <v>75000000</v>
      </c>
      <c r="N86" s="198">
        <v>43480</v>
      </c>
      <c r="O86" s="198">
        <v>43677</v>
      </c>
      <c r="P86" s="258" t="s">
        <v>936</v>
      </c>
      <c r="Q86" s="258" t="s">
        <v>941</v>
      </c>
      <c r="R86" s="252" t="s">
        <v>76</v>
      </c>
      <c r="S86" s="252" t="s">
        <v>399</v>
      </c>
      <c r="T86" s="252" t="s">
        <v>394</v>
      </c>
      <c r="U86" s="252" t="s">
        <v>381</v>
      </c>
      <c r="V86" s="12"/>
      <c r="W86" s="12"/>
      <c r="X86" s="388"/>
    </row>
    <row r="87" spans="1:24" s="8" customFormat="1" ht="39.75" customHeight="1">
      <c r="A87" s="296"/>
      <c r="B87" s="259" t="s">
        <v>279</v>
      </c>
      <c r="C87" s="259" t="s">
        <v>178</v>
      </c>
      <c r="D87" s="259" t="s">
        <v>963</v>
      </c>
      <c r="E87" s="259" t="s">
        <v>925</v>
      </c>
      <c r="F87" s="259" t="s">
        <v>933</v>
      </c>
      <c r="G87" s="259" t="s">
        <v>37</v>
      </c>
      <c r="H87" s="259"/>
      <c r="I87" s="253" t="s">
        <v>381</v>
      </c>
      <c r="J87" s="253"/>
      <c r="K87" s="253">
        <v>3</v>
      </c>
      <c r="L87" s="76" t="s">
        <v>942</v>
      </c>
      <c r="M87" s="218">
        <v>75000000</v>
      </c>
      <c r="N87" s="198">
        <v>43480</v>
      </c>
      <c r="O87" s="198">
        <v>43677</v>
      </c>
      <c r="P87" s="259" t="s">
        <v>936</v>
      </c>
      <c r="Q87" s="259" t="s">
        <v>943</v>
      </c>
      <c r="R87" s="253" t="s">
        <v>76</v>
      </c>
      <c r="S87" s="253" t="s">
        <v>399</v>
      </c>
      <c r="T87" s="253" t="s">
        <v>394</v>
      </c>
      <c r="U87" s="253" t="s">
        <v>381</v>
      </c>
      <c r="V87" s="12"/>
      <c r="W87" s="12"/>
      <c r="X87" s="267"/>
    </row>
    <row r="88" spans="1:24" s="8" customFormat="1" ht="62.25" customHeight="1">
      <c r="A88" s="269" t="s">
        <v>164</v>
      </c>
      <c r="B88" s="269" t="s">
        <v>279</v>
      </c>
      <c r="C88" s="269" t="s">
        <v>178</v>
      </c>
      <c r="D88" s="269" t="s">
        <v>963</v>
      </c>
      <c r="E88" s="269" t="s">
        <v>925</v>
      </c>
      <c r="F88" s="269" t="s">
        <v>944</v>
      </c>
      <c r="G88" s="269" t="s">
        <v>37</v>
      </c>
      <c r="H88" s="269" t="s">
        <v>971</v>
      </c>
      <c r="I88" s="254" t="s">
        <v>381</v>
      </c>
      <c r="J88" s="217"/>
      <c r="K88" s="254">
        <v>2</v>
      </c>
      <c r="L88" s="76" t="s">
        <v>972</v>
      </c>
      <c r="M88" s="215">
        <v>35000000</v>
      </c>
      <c r="N88" s="198">
        <v>43480</v>
      </c>
      <c r="O88" s="198">
        <v>43585</v>
      </c>
      <c r="P88" s="269" t="s">
        <v>946</v>
      </c>
      <c r="Q88" s="269" t="s">
        <v>947</v>
      </c>
      <c r="R88" s="254" t="s">
        <v>77</v>
      </c>
      <c r="S88" s="254" t="s">
        <v>399</v>
      </c>
      <c r="T88" s="254" t="s">
        <v>394</v>
      </c>
      <c r="U88" s="254" t="s">
        <v>381</v>
      </c>
      <c r="V88" s="12"/>
      <c r="W88" s="12"/>
      <c r="X88" s="266" t="s">
        <v>999</v>
      </c>
    </row>
    <row r="89" spans="1:24" s="8" customFormat="1" ht="50.25" customHeight="1">
      <c r="A89" s="295" t="s">
        <v>163</v>
      </c>
      <c r="B89" s="258" t="s">
        <v>276</v>
      </c>
      <c r="C89" s="258" t="s">
        <v>178</v>
      </c>
      <c r="D89" s="258" t="s">
        <v>963</v>
      </c>
      <c r="E89" s="258" t="s">
        <v>925</v>
      </c>
      <c r="F89" s="258" t="s">
        <v>944</v>
      </c>
      <c r="G89" s="270" t="s">
        <v>37</v>
      </c>
      <c r="H89" s="270"/>
      <c r="I89" s="255" t="s">
        <v>381</v>
      </c>
      <c r="J89" s="217"/>
      <c r="K89" s="255">
        <v>1</v>
      </c>
      <c r="L89" s="76" t="s">
        <v>948</v>
      </c>
      <c r="M89" s="215">
        <v>35000000</v>
      </c>
      <c r="N89" s="198">
        <v>43480</v>
      </c>
      <c r="O89" s="198">
        <v>43616</v>
      </c>
      <c r="P89" s="270" t="s">
        <v>946</v>
      </c>
      <c r="Q89" s="270" t="s">
        <v>947</v>
      </c>
      <c r="R89" s="255" t="s">
        <v>76</v>
      </c>
      <c r="S89" s="255" t="s">
        <v>399</v>
      </c>
      <c r="T89" s="255" t="s">
        <v>394</v>
      </c>
      <c r="U89" s="255" t="s">
        <v>381</v>
      </c>
      <c r="V89" s="12"/>
      <c r="W89" s="12"/>
      <c r="X89" s="388"/>
    </row>
    <row r="90" spans="1:24" s="8" customFormat="1" ht="51" customHeight="1">
      <c r="A90" s="296" t="s">
        <v>163</v>
      </c>
      <c r="B90" s="259" t="s">
        <v>276</v>
      </c>
      <c r="C90" s="259" t="s">
        <v>178</v>
      </c>
      <c r="D90" s="259" t="s">
        <v>963</v>
      </c>
      <c r="E90" s="259" t="s">
        <v>925</v>
      </c>
      <c r="F90" s="259" t="s">
        <v>944</v>
      </c>
      <c r="G90" s="288" t="s">
        <v>37</v>
      </c>
      <c r="H90" s="288"/>
      <c r="I90" s="256" t="s">
        <v>381</v>
      </c>
      <c r="J90" s="217"/>
      <c r="K90" s="256">
        <v>1</v>
      </c>
      <c r="L90" s="76" t="s">
        <v>973</v>
      </c>
      <c r="M90" s="215">
        <v>40000000</v>
      </c>
      <c r="N90" s="198">
        <v>43586</v>
      </c>
      <c r="O90" s="198">
        <v>43676</v>
      </c>
      <c r="P90" s="288" t="s">
        <v>946</v>
      </c>
      <c r="Q90" s="288" t="s">
        <v>947</v>
      </c>
      <c r="R90" s="256" t="s">
        <v>77</v>
      </c>
      <c r="S90" s="256" t="s">
        <v>399</v>
      </c>
      <c r="T90" s="256" t="s">
        <v>394</v>
      </c>
      <c r="U90" s="256" t="s">
        <v>381</v>
      </c>
      <c r="V90" s="12"/>
      <c r="W90" s="12"/>
      <c r="X90" s="267"/>
    </row>
    <row r="91" spans="1:24" s="8" customFormat="1" ht="45.75" customHeight="1">
      <c r="A91" s="269" t="s">
        <v>1089</v>
      </c>
      <c r="B91" s="269" t="s">
        <v>290</v>
      </c>
      <c r="C91" s="269" t="s">
        <v>178</v>
      </c>
      <c r="D91" s="269" t="s">
        <v>963</v>
      </c>
      <c r="E91" s="269" t="s">
        <v>925</v>
      </c>
      <c r="F91" s="269" t="s">
        <v>950</v>
      </c>
      <c r="G91" s="269" t="s">
        <v>37</v>
      </c>
      <c r="H91" s="269" t="s">
        <v>951</v>
      </c>
      <c r="I91" s="254" t="s">
        <v>381</v>
      </c>
      <c r="J91" s="217"/>
      <c r="K91" s="254">
        <v>1</v>
      </c>
      <c r="L91" s="76" t="s">
        <v>974</v>
      </c>
      <c r="M91" s="215">
        <v>150000000</v>
      </c>
      <c r="N91" s="198">
        <v>43480</v>
      </c>
      <c r="O91" s="198">
        <v>43586</v>
      </c>
      <c r="P91" s="269" t="s">
        <v>953</v>
      </c>
      <c r="Q91" s="269" t="s">
        <v>954</v>
      </c>
      <c r="R91" s="269" t="s">
        <v>76</v>
      </c>
      <c r="S91" s="269" t="s">
        <v>399</v>
      </c>
      <c r="T91" s="269" t="s">
        <v>394</v>
      </c>
      <c r="U91" s="269" t="s">
        <v>381</v>
      </c>
      <c r="V91" s="12"/>
      <c r="W91" s="12"/>
      <c r="X91" s="266" t="s">
        <v>999</v>
      </c>
    </row>
    <row r="92" spans="1:24" s="8" customFormat="1" ht="29.25" customHeight="1">
      <c r="A92" s="295"/>
      <c r="B92" s="258" t="s">
        <v>276</v>
      </c>
      <c r="C92" s="258" t="s">
        <v>178</v>
      </c>
      <c r="D92" s="258" t="s">
        <v>963</v>
      </c>
      <c r="E92" s="258" t="s">
        <v>925</v>
      </c>
      <c r="F92" s="258" t="s">
        <v>950</v>
      </c>
      <c r="G92" s="288" t="s">
        <v>37</v>
      </c>
      <c r="H92" s="288"/>
      <c r="I92" s="256" t="s">
        <v>381</v>
      </c>
      <c r="J92" s="217"/>
      <c r="K92" s="256">
        <v>1</v>
      </c>
      <c r="L92" s="76" t="s">
        <v>955</v>
      </c>
      <c r="M92" s="215">
        <v>150000000</v>
      </c>
      <c r="N92" s="198">
        <v>43480</v>
      </c>
      <c r="O92" s="198">
        <v>43739</v>
      </c>
      <c r="P92" s="288" t="s">
        <v>953</v>
      </c>
      <c r="Q92" s="288" t="s">
        <v>954</v>
      </c>
      <c r="R92" s="288" t="s">
        <v>76</v>
      </c>
      <c r="S92" s="288" t="s">
        <v>399</v>
      </c>
      <c r="T92" s="288" t="s">
        <v>394</v>
      </c>
      <c r="U92" s="288" t="s">
        <v>381</v>
      </c>
      <c r="V92" s="12"/>
      <c r="W92" s="12"/>
      <c r="X92" s="267"/>
    </row>
    <row r="93" spans="1:24" s="8" customFormat="1" ht="42" customHeight="1">
      <c r="A93" s="269" t="s">
        <v>1090</v>
      </c>
      <c r="B93" s="269" t="s">
        <v>148</v>
      </c>
      <c r="C93" s="269" t="s">
        <v>178</v>
      </c>
      <c r="D93" s="269" t="s">
        <v>963</v>
      </c>
      <c r="E93" s="269" t="s">
        <v>925</v>
      </c>
      <c r="F93" s="269" t="s">
        <v>956</v>
      </c>
      <c r="G93" s="269" t="s">
        <v>37</v>
      </c>
      <c r="H93" s="269" t="s">
        <v>975</v>
      </c>
      <c r="I93" s="254" t="s">
        <v>381</v>
      </c>
      <c r="J93" s="254"/>
      <c r="K93" s="254">
        <v>9</v>
      </c>
      <c r="L93" s="76" t="s">
        <v>958</v>
      </c>
      <c r="M93" s="215">
        <v>150000000</v>
      </c>
      <c r="N93" s="198">
        <v>43480</v>
      </c>
      <c r="O93" s="198">
        <v>43739</v>
      </c>
      <c r="P93" s="269" t="s">
        <v>976</v>
      </c>
      <c r="Q93" s="269" t="s">
        <v>960</v>
      </c>
      <c r="R93" s="269" t="s">
        <v>76</v>
      </c>
      <c r="S93" s="269" t="s">
        <v>399</v>
      </c>
      <c r="T93" s="269" t="s">
        <v>394</v>
      </c>
      <c r="U93" s="269" t="s">
        <v>381</v>
      </c>
      <c r="V93" s="12"/>
      <c r="W93" s="12"/>
      <c r="X93" s="266" t="s">
        <v>999</v>
      </c>
    </row>
    <row r="94" spans="1:24" s="8" customFormat="1" ht="27" customHeight="1">
      <c r="A94" s="295" t="s">
        <v>109</v>
      </c>
      <c r="B94" s="258" t="s">
        <v>290</v>
      </c>
      <c r="C94" s="258" t="s">
        <v>178</v>
      </c>
      <c r="D94" s="258" t="s">
        <v>963</v>
      </c>
      <c r="E94" s="258" t="s">
        <v>925</v>
      </c>
      <c r="F94" s="258" t="s">
        <v>956</v>
      </c>
      <c r="G94" s="258"/>
      <c r="H94" s="258" t="s">
        <v>975</v>
      </c>
      <c r="I94" s="256" t="s">
        <v>381</v>
      </c>
      <c r="J94" s="256"/>
      <c r="K94" s="256">
        <v>9</v>
      </c>
      <c r="L94" s="76" t="s">
        <v>961</v>
      </c>
      <c r="M94" s="215">
        <v>150000000</v>
      </c>
      <c r="N94" s="198">
        <v>43480</v>
      </c>
      <c r="O94" s="198">
        <v>43739</v>
      </c>
      <c r="P94" s="288" t="s">
        <v>959</v>
      </c>
      <c r="Q94" s="288" t="s">
        <v>960</v>
      </c>
      <c r="R94" s="288" t="s">
        <v>76</v>
      </c>
      <c r="S94" s="288" t="s">
        <v>399</v>
      </c>
      <c r="T94" s="288" t="s">
        <v>394</v>
      </c>
      <c r="U94" s="288" t="s">
        <v>381</v>
      </c>
      <c r="V94" s="12"/>
      <c r="W94" s="12"/>
      <c r="X94" s="267"/>
    </row>
    <row r="95" spans="1:24" s="8" customFormat="1" ht="35.25" customHeight="1">
      <c r="A95" s="269" t="s">
        <v>148</v>
      </c>
      <c r="B95" s="269" t="s">
        <v>1040</v>
      </c>
      <c r="C95" s="269" t="s">
        <v>179</v>
      </c>
      <c r="D95" s="269" t="s">
        <v>963</v>
      </c>
      <c r="E95" s="269" t="s">
        <v>925</v>
      </c>
      <c r="F95" s="269" t="s">
        <v>977</v>
      </c>
      <c r="G95" s="269" t="s">
        <v>47</v>
      </c>
      <c r="H95" s="269" t="s">
        <v>978</v>
      </c>
      <c r="I95" s="254" t="s">
        <v>381</v>
      </c>
      <c r="J95" s="254"/>
      <c r="K95" s="254">
        <v>1</v>
      </c>
      <c r="L95" s="76" t="s">
        <v>979</v>
      </c>
      <c r="M95" s="219">
        <v>145000000</v>
      </c>
      <c r="N95" s="198">
        <v>43497</v>
      </c>
      <c r="O95" s="198">
        <v>43830</v>
      </c>
      <c r="P95" s="269" t="s">
        <v>980</v>
      </c>
      <c r="Q95" s="269" t="s">
        <v>981</v>
      </c>
      <c r="R95" s="269" t="s">
        <v>76</v>
      </c>
      <c r="S95" s="269" t="s">
        <v>399</v>
      </c>
      <c r="T95" s="269" t="s">
        <v>394</v>
      </c>
      <c r="U95" s="269" t="s">
        <v>381</v>
      </c>
      <c r="V95" s="12"/>
      <c r="W95" s="12"/>
      <c r="X95" s="266" t="s">
        <v>999</v>
      </c>
    </row>
    <row r="96" spans="1:24" s="8" customFormat="1" ht="30.75" customHeight="1">
      <c r="A96" s="295" t="s">
        <v>158</v>
      </c>
      <c r="B96" s="258"/>
      <c r="C96" s="258" t="s">
        <v>179</v>
      </c>
      <c r="D96" s="258" t="s">
        <v>963</v>
      </c>
      <c r="E96" s="258" t="s">
        <v>925</v>
      </c>
      <c r="F96" s="258" t="s">
        <v>977</v>
      </c>
      <c r="G96" s="259" t="s">
        <v>47</v>
      </c>
      <c r="H96" s="259"/>
      <c r="I96" s="253" t="s">
        <v>381</v>
      </c>
      <c r="J96" s="253"/>
      <c r="K96" s="253">
        <v>1</v>
      </c>
      <c r="L96" s="76" t="s">
        <v>982</v>
      </c>
      <c r="M96" s="219">
        <v>145000000</v>
      </c>
      <c r="N96" s="198">
        <v>43739</v>
      </c>
      <c r="O96" s="198">
        <v>43830</v>
      </c>
      <c r="P96" s="288" t="s">
        <v>980</v>
      </c>
      <c r="Q96" s="288" t="s">
        <v>981</v>
      </c>
      <c r="R96" s="288" t="s">
        <v>76</v>
      </c>
      <c r="S96" s="288" t="s">
        <v>399</v>
      </c>
      <c r="T96" s="288" t="s">
        <v>394</v>
      </c>
      <c r="U96" s="288" t="s">
        <v>381</v>
      </c>
      <c r="V96" s="12"/>
      <c r="W96" s="12"/>
      <c r="X96" s="267"/>
    </row>
    <row r="97" spans="1:24" s="8" customFormat="1" ht="38.25" customHeight="1">
      <c r="A97" s="269" t="s">
        <v>148</v>
      </c>
      <c r="B97" s="269" t="s">
        <v>1040</v>
      </c>
      <c r="C97" s="269"/>
      <c r="D97" s="269" t="s">
        <v>963</v>
      </c>
      <c r="E97" s="269" t="s">
        <v>925</v>
      </c>
      <c r="F97" s="269" t="s">
        <v>983</v>
      </c>
      <c r="G97" s="269" t="s">
        <v>30</v>
      </c>
      <c r="H97" s="269" t="s">
        <v>984</v>
      </c>
      <c r="I97" s="254" t="s">
        <v>381</v>
      </c>
      <c r="J97" s="254"/>
      <c r="K97" s="254">
        <v>1</v>
      </c>
      <c r="L97" s="76" t="s">
        <v>985</v>
      </c>
      <c r="M97" s="391">
        <v>0</v>
      </c>
      <c r="N97" s="220">
        <v>43480</v>
      </c>
      <c r="O97" s="220">
        <v>43646</v>
      </c>
      <c r="P97" s="269" t="s">
        <v>986</v>
      </c>
      <c r="Q97" s="269" t="s">
        <v>987</v>
      </c>
      <c r="R97" s="254" t="s">
        <v>77</v>
      </c>
      <c r="S97" s="254" t="s">
        <v>398</v>
      </c>
      <c r="T97" s="254" t="s">
        <v>394</v>
      </c>
      <c r="U97" s="254" t="s">
        <v>381</v>
      </c>
      <c r="V97" s="12"/>
      <c r="W97" s="12"/>
      <c r="X97" s="266" t="s">
        <v>999</v>
      </c>
    </row>
    <row r="98" spans="1:24" s="8" customFormat="1" ht="27" customHeight="1">
      <c r="A98" s="295" t="s">
        <v>158</v>
      </c>
      <c r="B98" s="258"/>
      <c r="C98" s="258" t="s">
        <v>183</v>
      </c>
      <c r="D98" s="258" t="s">
        <v>963</v>
      </c>
      <c r="E98" s="258" t="s">
        <v>925</v>
      </c>
      <c r="F98" s="258" t="s">
        <v>983</v>
      </c>
      <c r="G98" s="288" t="s">
        <v>30</v>
      </c>
      <c r="H98" s="288"/>
      <c r="I98" s="256" t="s">
        <v>381</v>
      </c>
      <c r="J98" s="256"/>
      <c r="K98" s="256">
        <v>1</v>
      </c>
      <c r="L98" s="76" t="s">
        <v>988</v>
      </c>
      <c r="M98" s="392"/>
      <c r="N98" s="220">
        <v>43649</v>
      </c>
      <c r="O98" s="220">
        <v>43830</v>
      </c>
      <c r="P98" s="288" t="s">
        <v>986</v>
      </c>
      <c r="Q98" s="288" t="s">
        <v>987</v>
      </c>
      <c r="R98" s="256" t="s">
        <v>77</v>
      </c>
      <c r="S98" s="256" t="s">
        <v>398</v>
      </c>
      <c r="T98" s="256" t="s">
        <v>394</v>
      </c>
      <c r="U98" s="256" t="s">
        <v>381</v>
      </c>
      <c r="V98" s="12"/>
      <c r="W98" s="12"/>
      <c r="X98" s="267"/>
    </row>
    <row r="99" spans="1:24" s="8" customFormat="1" ht="35.25" customHeight="1">
      <c r="A99" s="269" t="s">
        <v>148</v>
      </c>
      <c r="B99" s="269" t="s">
        <v>1040</v>
      </c>
      <c r="C99" s="269"/>
      <c r="D99" s="269" t="s">
        <v>963</v>
      </c>
      <c r="E99" s="269" t="s">
        <v>925</v>
      </c>
      <c r="F99" s="269" t="s">
        <v>983</v>
      </c>
      <c r="G99" s="269" t="s">
        <v>30</v>
      </c>
      <c r="H99" s="269" t="s">
        <v>989</v>
      </c>
      <c r="I99" s="254" t="s">
        <v>381</v>
      </c>
      <c r="J99" s="254"/>
      <c r="K99" s="254">
        <v>1</v>
      </c>
      <c r="L99" s="76" t="s">
        <v>990</v>
      </c>
      <c r="M99" s="397">
        <v>450000000</v>
      </c>
      <c r="N99" s="220">
        <v>43480</v>
      </c>
      <c r="O99" s="220">
        <v>43646</v>
      </c>
      <c r="P99" s="269" t="s">
        <v>994</v>
      </c>
      <c r="Q99" s="269" t="s">
        <v>992</v>
      </c>
      <c r="R99" s="254" t="s">
        <v>76</v>
      </c>
      <c r="S99" s="254" t="s">
        <v>399</v>
      </c>
      <c r="T99" s="254" t="s">
        <v>394</v>
      </c>
      <c r="U99" s="254" t="s">
        <v>381</v>
      </c>
      <c r="V99" s="12"/>
      <c r="W99" s="12"/>
      <c r="X99" s="266" t="s">
        <v>999</v>
      </c>
    </row>
    <row r="100" spans="1:24" s="8" customFormat="1" ht="32.25" customHeight="1">
      <c r="A100" s="295" t="s">
        <v>158</v>
      </c>
      <c r="B100" s="258"/>
      <c r="C100" s="258" t="s">
        <v>183</v>
      </c>
      <c r="D100" s="258" t="s">
        <v>963</v>
      </c>
      <c r="E100" s="258" t="s">
        <v>925</v>
      </c>
      <c r="F100" s="258" t="s">
        <v>983</v>
      </c>
      <c r="G100" s="288" t="s">
        <v>30</v>
      </c>
      <c r="H100" s="288"/>
      <c r="I100" s="256" t="s">
        <v>381</v>
      </c>
      <c r="J100" s="256"/>
      <c r="K100" s="256">
        <v>1</v>
      </c>
      <c r="L100" s="76" t="s">
        <v>993</v>
      </c>
      <c r="M100" s="397"/>
      <c r="N100" s="220">
        <v>43649</v>
      </c>
      <c r="O100" s="220">
        <v>43830</v>
      </c>
      <c r="P100" s="288" t="s">
        <v>991</v>
      </c>
      <c r="Q100" s="288" t="s">
        <v>992</v>
      </c>
      <c r="R100" s="256" t="s">
        <v>76</v>
      </c>
      <c r="S100" s="256" t="s">
        <v>399</v>
      </c>
      <c r="T100" s="256" t="s">
        <v>394</v>
      </c>
      <c r="U100" s="256" t="s">
        <v>381</v>
      </c>
      <c r="V100" s="12"/>
      <c r="W100" s="12"/>
      <c r="X100" s="267"/>
    </row>
    <row r="101" spans="1:24" s="8" customFormat="1" ht="29.25" customHeight="1">
      <c r="A101" s="269" t="s">
        <v>148</v>
      </c>
      <c r="B101" s="269" t="s">
        <v>1040</v>
      </c>
      <c r="C101" s="269"/>
      <c r="D101" s="269" t="s">
        <v>963</v>
      </c>
      <c r="E101" s="269" t="s">
        <v>925</v>
      </c>
      <c r="F101" s="269" t="s">
        <v>983</v>
      </c>
      <c r="G101" s="269" t="s">
        <v>30</v>
      </c>
      <c r="H101" s="269" t="s">
        <v>995</v>
      </c>
      <c r="I101" s="254" t="s">
        <v>381</v>
      </c>
      <c r="J101" s="254"/>
      <c r="K101" s="254">
        <v>1</v>
      </c>
      <c r="L101" s="76" t="s">
        <v>997</v>
      </c>
      <c r="M101" s="397">
        <v>300846293</v>
      </c>
      <c r="N101" s="220">
        <v>43497</v>
      </c>
      <c r="O101" s="220">
        <v>43768</v>
      </c>
      <c r="P101" s="269" t="s">
        <v>994</v>
      </c>
      <c r="Q101" s="269" t="s">
        <v>992</v>
      </c>
      <c r="R101" s="269" t="s">
        <v>76</v>
      </c>
      <c r="S101" s="269" t="s">
        <v>399</v>
      </c>
      <c r="T101" s="269" t="s">
        <v>394</v>
      </c>
      <c r="U101" s="269" t="s">
        <v>381</v>
      </c>
      <c r="V101" s="12"/>
      <c r="W101" s="12"/>
      <c r="X101" s="266" t="s">
        <v>999</v>
      </c>
    </row>
    <row r="102" spans="1:24" s="8" customFormat="1" ht="30" customHeight="1">
      <c r="A102" s="295" t="s">
        <v>158</v>
      </c>
      <c r="B102" s="258"/>
      <c r="C102" s="258" t="s">
        <v>179</v>
      </c>
      <c r="D102" s="258" t="s">
        <v>963</v>
      </c>
      <c r="E102" s="258" t="s">
        <v>925</v>
      </c>
      <c r="F102" s="258" t="s">
        <v>983</v>
      </c>
      <c r="G102" s="288" t="s">
        <v>179</v>
      </c>
      <c r="H102" s="288" t="s">
        <v>996</v>
      </c>
      <c r="I102" s="256" t="s">
        <v>381</v>
      </c>
      <c r="J102" s="256"/>
      <c r="K102" s="256">
        <v>1</v>
      </c>
      <c r="L102" s="76" t="s">
        <v>998</v>
      </c>
      <c r="M102" s="397"/>
      <c r="N102" s="220">
        <v>43497</v>
      </c>
      <c r="O102" s="220">
        <v>43830</v>
      </c>
      <c r="P102" s="288" t="s">
        <v>991</v>
      </c>
      <c r="Q102" s="288" t="s">
        <v>992</v>
      </c>
      <c r="R102" s="288" t="s">
        <v>76</v>
      </c>
      <c r="S102" s="288" t="s">
        <v>399</v>
      </c>
      <c r="T102" s="288" t="s">
        <v>394</v>
      </c>
      <c r="U102" s="288" t="s">
        <v>381</v>
      </c>
      <c r="V102" s="12"/>
      <c r="W102" s="12"/>
      <c r="X102" s="267"/>
    </row>
    <row r="103" spans="1:24" s="98" customFormat="1" ht="89.25">
      <c r="A103" s="76" t="s">
        <v>164</v>
      </c>
      <c r="B103" s="76" t="s">
        <v>1179</v>
      </c>
      <c r="C103" s="76"/>
      <c r="D103" s="76" t="s">
        <v>804</v>
      </c>
      <c r="E103" s="76" t="s">
        <v>1141</v>
      </c>
      <c r="F103" s="76" t="s">
        <v>805</v>
      </c>
      <c r="G103" s="76" t="s">
        <v>38</v>
      </c>
      <c r="H103" s="221" t="s">
        <v>1131</v>
      </c>
      <c r="I103" s="115" t="s">
        <v>381</v>
      </c>
      <c r="J103" s="222"/>
      <c r="K103" s="223">
        <v>618</v>
      </c>
      <c r="L103" s="224" t="s">
        <v>1123</v>
      </c>
      <c r="M103" s="225">
        <v>24720000000</v>
      </c>
      <c r="N103" s="137">
        <v>43466</v>
      </c>
      <c r="O103" s="137">
        <v>43830</v>
      </c>
      <c r="P103" s="156" t="s">
        <v>1142</v>
      </c>
      <c r="Q103" s="76" t="s">
        <v>1143</v>
      </c>
      <c r="R103" s="115" t="s">
        <v>76</v>
      </c>
      <c r="S103" s="115" t="s">
        <v>399</v>
      </c>
      <c r="T103" s="115" t="s">
        <v>394</v>
      </c>
      <c r="U103" s="115" t="s">
        <v>381</v>
      </c>
      <c r="V103" s="99"/>
      <c r="W103" s="99"/>
      <c r="X103" s="101" t="s">
        <v>827</v>
      </c>
    </row>
    <row r="104" spans="1:24" s="98" customFormat="1" ht="89.25">
      <c r="A104" s="76" t="s">
        <v>164</v>
      </c>
      <c r="B104" s="76" t="s">
        <v>1179</v>
      </c>
      <c r="C104" s="76"/>
      <c r="D104" s="76" t="s">
        <v>804</v>
      </c>
      <c r="E104" s="76" t="s">
        <v>1141</v>
      </c>
      <c r="F104" s="76" t="s">
        <v>805</v>
      </c>
      <c r="G104" s="76" t="s">
        <v>38</v>
      </c>
      <c r="H104" s="221" t="s">
        <v>1124</v>
      </c>
      <c r="I104" s="115" t="s">
        <v>381</v>
      </c>
      <c r="J104" s="222"/>
      <c r="K104" s="223">
        <v>151</v>
      </c>
      <c r="L104" s="224" t="s">
        <v>1125</v>
      </c>
      <c r="M104" s="225">
        <f>+'[2]CADENA DE VALOR'!$L$43</f>
        <v>6837130162</v>
      </c>
      <c r="N104" s="137">
        <v>43466</v>
      </c>
      <c r="O104" s="137">
        <v>43830</v>
      </c>
      <c r="P104" s="156" t="s">
        <v>806</v>
      </c>
      <c r="Q104" s="76" t="s">
        <v>1144</v>
      </c>
      <c r="R104" s="115" t="s">
        <v>76</v>
      </c>
      <c r="S104" s="115" t="s">
        <v>399</v>
      </c>
      <c r="T104" s="115" t="s">
        <v>394</v>
      </c>
      <c r="U104" s="115" t="s">
        <v>381</v>
      </c>
      <c r="V104" s="99"/>
      <c r="W104" s="99"/>
      <c r="X104" s="101" t="s">
        <v>827</v>
      </c>
    </row>
    <row r="105" spans="1:24" s="98" customFormat="1" ht="89.25">
      <c r="A105" s="76" t="s">
        <v>164</v>
      </c>
      <c r="B105" s="76" t="s">
        <v>1179</v>
      </c>
      <c r="C105" s="76"/>
      <c r="D105" s="76" t="s">
        <v>804</v>
      </c>
      <c r="E105" s="76" t="s">
        <v>1141</v>
      </c>
      <c r="F105" s="76" t="s">
        <v>805</v>
      </c>
      <c r="G105" s="76" t="s">
        <v>38</v>
      </c>
      <c r="H105" s="76" t="s">
        <v>1126</v>
      </c>
      <c r="I105" s="115" t="s">
        <v>381</v>
      </c>
      <c r="J105" s="222"/>
      <c r="K105" s="223">
        <v>715</v>
      </c>
      <c r="L105" s="224" t="s">
        <v>1127</v>
      </c>
      <c r="M105" s="225">
        <f>+'[2]CADENA DE VALOR'!$L$42</f>
        <v>1073000000</v>
      </c>
      <c r="N105" s="137">
        <v>43466</v>
      </c>
      <c r="O105" s="137">
        <v>43615</v>
      </c>
      <c r="P105" s="156" t="s">
        <v>1145</v>
      </c>
      <c r="Q105" s="76" t="s">
        <v>1146</v>
      </c>
      <c r="R105" s="115" t="s">
        <v>76</v>
      </c>
      <c r="S105" s="115" t="s">
        <v>398</v>
      </c>
      <c r="T105" s="115" t="s">
        <v>394</v>
      </c>
      <c r="U105" s="115" t="s">
        <v>381</v>
      </c>
      <c r="V105" s="99"/>
      <c r="W105" s="99"/>
      <c r="X105" s="101" t="s">
        <v>827</v>
      </c>
    </row>
    <row r="106" spans="1:24" s="98" customFormat="1" ht="89.25">
      <c r="A106" s="76" t="s">
        <v>164</v>
      </c>
      <c r="B106" s="76" t="s">
        <v>1179</v>
      </c>
      <c r="C106" s="76"/>
      <c r="D106" s="76" t="s">
        <v>804</v>
      </c>
      <c r="E106" s="76" t="s">
        <v>1141</v>
      </c>
      <c r="F106" s="76" t="s">
        <v>1147</v>
      </c>
      <c r="G106" s="76" t="s">
        <v>38</v>
      </c>
      <c r="H106" s="76" t="s">
        <v>1132</v>
      </c>
      <c r="I106" s="115" t="s">
        <v>381</v>
      </c>
      <c r="J106" s="222"/>
      <c r="K106" s="226">
        <v>1023</v>
      </c>
      <c r="L106" s="224" t="s">
        <v>1148</v>
      </c>
      <c r="M106" s="225">
        <f>+'[2]CADENA DE VALOR'!$L$49</f>
        <v>1150080000</v>
      </c>
      <c r="N106" s="137">
        <v>43466</v>
      </c>
      <c r="O106" s="137">
        <v>43830</v>
      </c>
      <c r="P106" s="157" t="s">
        <v>1149</v>
      </c>
      <c r="Q106" s="76" t="s">
        <v>1150</v>
      </c>
      <c r="R106" s="115" t="s">
        <v>76</v>
      </c>
      <c r="S106" s="115" t="s">
        <v>398</v>
      </c>
      <c r="T106" s="115" t="s">
        <v>394</v>
      </c>
      <c r="U106" s="115" t="s">
        <v>381</v>
      </c>
      <c r="V106" s="99"/>
      <c r="W106" s="99"/>
      <c r="X106" s="101" t="s">
        <v>827</v>
      </c>
    </row>
    <row r="107" spans="1:24" s="98" customFormat="1" ht="89.25">
      <c r="A107" s="76" t="s">
        <v>164</v>
      </c>
      <c r="B107" s="76" t="s">
        <v>1179</v>
      </c>
      <c r="C107" s="76"/>
      <c r="D107" s="76" t="s">
        <v>804</v>
      </c>
      <c r="E107" s="76" t="s">
        <v>1141</v>
      </c>
      <c r="F107" s="76" t="s">
        <v>805</v>
      </c>
      <c r="G107" s="76" t="s">
        <v>38</v>
      </c>
      <c r="H107" s="76" t="s">
        <v>1133</v>
      </c>
      <c r="I107" s="115" t="s">
        <v>381</v>
      </c>
      <c r="J107" s="222"/>
      <c r="K107" s="226">
        <v>9642</v>
      </c>
      <c r="L107" s="224" t="s">
        <v>1151</v>
      </c>
      <c r="M107" s="225">
        <f>+'[2]CADENA DE VALOR'!$L$51</f>
        <v>1446270000</v>
      </c>
      <c r="N107" s="137">
        <v>43466</v>
      </c>
      <c r="O107" s="137">
        <v>43708</v>
      </c>
      <c r="P107" s="157" t="s">
        <v>1152</v>
      </c>
      <c r="Q107" s="76" t="s">
        <v>1153</v>
      </c>
      <c r="R107" s="115" t="s">
        <v>76</v>
      </c>
      <c r="S107" s="115" t="s">
        <v>399</v>
      </c>
      <c r="T107" s="115" t="s">
        <v>394</v>
      </c>
      <c r="U107" s="115" t="s">
        <v>381</v>
      </c>
      <c r="V107" s="99"/>
      <c r="W107" s="99"/>
      <c r="X107" s="101" t="s">
        <v>827</v>
      </c>
    </row>
    <row r="108" spans="1:24" s="98" customFormat="1" ht="89.25">
      <c r="A108" s="76" t="s">
        <v>164</v>
      </c>
      <c r="B108" s="76" t="s">
        <v>1179</v>
      </c>
      <c r="C108" s="76"/>
      <c r="D108" s="76" t="s">
        <v>804</v>
      </c>
      <c r="E108" s="76" t="s">
        <v>1141</v>
      </c>
      <c r="F108" s="76" t="s">
        <v>805</v>
      </c>
      <c r="G108" s="76" t="s">
        <v>38</v>
      </c>
      <c r="H108" s="76" t="s">
        <v>1134</v>
      </c>
      <c r="I108" s="157" t="s">
        <v>381</v>
      </c>
      <c r="J108" s="222"/>
      <c r="K108" s="223">
        <v>96</v>
      </c>
      <c r="L108" s="224" t="s">
        <v>1154</v>
      </c>
      <c r="M108" s="227">
        <f>+'[2]CADENA DE VALOR'!$L$45+5600493905</f>
        <v>11707902355</v>
      </c>
      <c r="N108" s="137">
        <v>43466</v>
      </c>
      <c r="O108" s="137">
        <v>43830</v>
      </c>
      <c r="P108" s="157" t="s">
        <v>1155</v>
      </c>
      <c r="Q108" s="76" t="s">
        <v>1156</v>
      </c>
      <c r="R108" s="115" t="s">
        <v>77</v>
      </c>
      <c r="S108" s="115" t="s">
        <v>399</v>
      </c>
      <c r="T108" s="115" t="s">
        <v>394</v>
      </c>
      <c r="U108" s="115" t="s">
        <v>381</v>
      </c>
      <c r="V108" s="99"/>
      <c r="W108" s="99"/>
      <c r="X108" s="101" t="s">
        <v>827</v>
      </c>
    </row>
    <row r="109" spans="1:24" s="98" customFormat="1" ht="89.25">
      <c r="A109" s="76" t="s">
        <v>164</v>
      </c>
      <c r="B109" s="76" t="s">
        <v>1179</v>
      </c>
      <c r="C109" s="76"/>
      <c r="D109" s="76" t="s">
        <v>804</v>
      </c>
      <c r="E109" s="76" t="s">
        <v>1141</v>
      </c>
      <c r="F109" s="76" t="s">
        <v>805</v>
      </c>
      <c r="G109" s="76" t="s">
        <v>38</v>
      </c>
      <c r="H109" s="76" t="s">
        <v>1135</v>
      </c>
      <c r="I109" s="157" t="s">
        <v>381</v>
      </c>
      <c r="J109" s="222"/>
      <c r="K109" s="223">
        <v>96</v>
      </c>
      <c r="L109" s="224" t="s">
        <v>1157</v>
      </c>
      <c r="M109" s="227">
        <f>+'[2]CADENA DE VALOR'!$L$46</f>
        <v>5600493905.4632</v>
      </c>
      <c r="N109" s="137">
        <v>43466</v>
      </c>
      <c r="O109" s="137">
        <v>43830</v>
      </c>
      <c r="P109" s="157" t="s">
        <v>1155</v>
      </c>
      <c r="Q109" s="76" t="s">
        <v>1158</v>
      </c>
      <c r="R109" s="115" t="s">
        <v>77</v>
      </c>
      <c r="S109" s="115" t="s">
        <v>399</v>
      </c>
      <c r="T109" s="115" t="s">
        <v>394</v>
      </c>
      <c r="U109" s="115" t="s">
        <v>381</v>
      </c>
      <c r="V109" s="99"/>
      <c r="W109" s="99"/>
      <c r="X109" s="101" t="s">
        <v>827</v>
      </c>
    </row>
    <row r="110" spans="1:24" s="98" customFormat="1" ht="127.5">
      <c r="A110" s="76" t="s">
        <v>164</v>
      </c>
      <c r="B110" s="76" t="s">
        <v>1179</v>
      </c>
      <c r="C110" s="76"/>
      <c r="D110" s="76" t="s">
        <v>804</v>
      </c>
      <c r="E110" s="76" t="s">
        <v>1141</v>
      </c>
      <c r="F110" s="76" t="s">
        <v>805</v>
      </c>
      <c r="G110" s="76" t="s">
        <v>38</v>
      </c>
      <c r="H110" s="76" t="s">
        <v>1136</v>
      </c>
      <c r="I110" s="157" t="s">
        <v>381</v>
      </c>
      <c r="J110" s="222"/>
      <c r="K110" s="223">
        <v>1</v>
      </c>
      <c r="L110" s="224" t="s">
        <v>1159</v>
      </c>
      <c r="M110" s="228">
        <v>795000000</v>
      </c>
      <c r="N110" s="167">
        <v>43466</v>
      </c>
      <c r="O110" s="167">
        <v>43830</v>
      </c>
      <c r="P110" s="157" t="s">
        <v>1160</v>
      </c>
      <c r="Q110" s="76" t="s">
        <v>1161</v>
      </c>
      <c r="R110" s="157" t="s">
        <v>76</v>
      </c>
      <c r="S110" s="157" t="s">
        <v>399</v>
      </c>
      <c r="T110" s="115" t="s">
        <v>394</v>
      </c>
      <c r="U110" s="157" t="s">
        <v>381</v>
      </c>
      <c r="V110" s="99"/>
      <c r="W110" s="99"/>
      <c r="X110" s="101" t="s">
        <v>827</v>
      </c>
    </row>
    <row r="111" spans="1:24" s="98" customFormat="1" ht="89.25">
      <c r="A111" s="76" t="s">
        <v>164</v>
      </c>
      <c r="B111" s="76" t="s">
        <v>1179</v>
      </c>
      <c r="C111" s="76"/>
      <c r="D111" s="76" t="s">
        <v>804</v>
      </c>
      <c r="E111" s="76" t="s">
        <v>807</v>
      </c>
      <c r="F111" s="76" t="s">
        <v>808</v>
      </c>
      <c r="G111" s="76" t="s">
        <v>38</v>
      </c>
      <c r="H111" s="76" t="s">
        <v>1137</v>
      </c>
      <c r="I111" s="115" t="s">
        <v>381</v>
      </c>
      <c r="J111" s="222"/>
      <c r="K111" s="158">
        <v>20</v>
      </c>
      <c r="L111" s="76" t="s">
        <v>1162</v>
      </c>
      <c r="M111" s="180">
        <v>377753623</v>
      </c>
      <c r="N111" s="137">
        <v>43466</v>
      </c>
      <c r="O111" s="137">
        <v>43830</v>
      </c>
      <c r="P111" s="157" t="s">
        <v>1163</v>
      </c>
      <c r="Q111" s="76" t="s">
        <v>1164</v>
      </c>
      <c r="R111" s="115" t="s">
        <v>76</v>
      </c>
      <c r="S111" s="115" t="s">
        <v>399</v>
      </c>
      <c r="T111" s="115" t="s">
        <v>394</v>
      </c>
      <c r="U111" s="115" t="s">
        <v>381</v>
      </c>
      <c r="V111" s="99"/>
      <c r="W111" s="99"/>
      <c r="X111" s="101" t="s">
        <v>827</v>
      </c>
    </row>
    <row r="112" spans="1:24" s="98" customFormat="1" ht="89.25">
      <c r="A112" s="76" t="s">
        <v>164</v>
      </c>
      <c r="B112" s="76" t="s">
        <v>1179</v>
      </c>
      <c r="C112" s="76"/>
      <c r="D112" s="76" t="s">
        <v>804</v>
      </c>
      <c r="E112" s="76" t="s">
        <v>807</v>
      </c>
      <c r="F112" s="76" t="s">
        <v>808</v>
      </c>
      <c r="G112" s="76" t="s">
        <v>38</v>
      </c>
      <c r="H112" s="76" t="s">
        <v>1138</v>
      </c>
      <c r="I112" s="115" t="s">
        <v>381</v>
      </c>
      <c r="J112" s="222"/>
      <c r="K112" s="158">
        <f>533</f>
        <v>533</v>
      </c>
      <c r="L112" s="76" t="s">
        <v>1165</v>
      </c>
      <c r="M112" s="180">
        <v>10067134064</v>
      </c>
      <c r="N112" s="137">
        <v>43466</v>
      </c>
      <c r="O112" s="137">
        <v>43830</v>
      </c>
      <c r="P112" s="157" t="s">
        <v>1166</v>
      </c>
      <c r="Q112" s="76" t="s">
        <v>1167</v>
      </c>
      <c r="R112" s="115" t="s">
        <v>76</v>
      </c>
      <c r="S112" s="115" t="s">
        <v>399</v>
      </c>
      <c r="T112" s="115" t="s">
        <v>394</v>
      </c>
      <c r="U112" s="115" t="s">
        <v>381</v>
      </c>
      <c r="V112" s="99"/>
      <c r="W112" s="99"/>
      <c r="X112" s="101" t="s">
        <v>827</v>
      </c>
    </row>
    <row r="113" spans="1:24" s="98" customFormat="1" ht="89.25">
      <c r="A113" s="76" t="s">
        <v>164</v>
      </c>
      <c r="B113" s="76" t="s">
        <v>1179</v>
      </c>
      <c r="C113" s="76"/>
      <c r="D113" s="76" t="s">
        <v>804</v>
      </c>
      <c r="E113" s="76" t="s">
        <v>807</v>
      </c>
      <c r="F113" s="76" t="s">
        <v>808</v>
      </c>
      <c r="G113" s="76" t="s">
        <v>38</v>
      </c>
      <c r="H113" s="76" t="s">
        <v>1139</v>
      </c>
      <c r="I113" s="115" t="s">
        <v>381</v>
      </c>
      <c r="J113" s="222"/>
      <c r="K113" s="159">
        <v>1048</v>
      </c>
      <c r="L113" s="76" t="s">
        <v>1168</v>
      </c>
      <c r="M113" s="181">
        <v>245055885</v>
      </c>
      <c r="N113" s="137">
        <v>43466</v>
      </c>
      <c r="O113" s="137">
        <v>43830</v>
      </c>
      <c r="P113" s="157" t="s">
        <v>1169</v>
      </c>
      <c r="Q113" s="76" t="s">
        <v>1170</v>
      </c>
      <c r="R113" s="115" t="s">
        <v>76</v>
      </c>
      <c r="S113" s="115" t="s">
        <v>399</v>
      </c>
      <c r="T113" s="115" t="s">
        <v>394</v>
      </c>
      <c r="U113" s="115" t="s">
        <v>381</v>
      </c>
      <c r="V113" s="99"/>
      <c r="W113" s="99"/>
      <c r="X113" s="101" t="s">
        <v>827</v>
      </c>
    </row>
    <row r="114" spans="1:24" s="98" customFormat="1" ht="102">
      <c r="A114" s="76" t="s">
        <v>164</v>
      </c>
      <c r="B114" s="76" t="s">
        <v>1179</v>
      </c>
      <c r="C114" s="76"/>
      <c r="D114" s="76" t="s">
        <v>804</v>
      </c>
      <c r="E114" s="76" t="s">
        <v>807</v>
      </c>
      <c r="F114" s="76" t="s">
        <v>808</v>
      </c>
      <c r="G114" s="76" t="s">
        <v>38</v>
      </c>
      <c r="H114" s="76" t="s">
        <v>1140</v>
      </c>
      <c r="I114" s="115" t="s">
        <v>381</v>
      </c>
      <c r="J114" s="222"/>
      <c r="K114" s="159">
        <v>29533</v>
      </c>
      <c r="L114" s="76" t="s">
        <v>1171</v>
      </c>
      <c r="M114" s="181">
        <v>6905759014</v>
      </c>
      <c r="N114" s="137">
        <v>43466</v>
      </c>
      <c r="O114" s="137">
        <v>43830</v>
      </c>
      <c r="P114" s="157" t="s">
        <v>1172</v>
      </c>
      <c r="Q114" s="76" t="s">
        <v>1173</v>
      </c>
      <c r="R114" s="115" t="s">
        <v>76</v>
      </c>
      <c r="S114" s="115" t="s">
        <v>399</v>
      </c>
      <c r="T114" s="115" t="s">
        <v>394</v>
      </c>
      <c r="U114" s="115" t="s">
        <v>381</v>
      </c>
      <c r="V114" s="99"/>
      <c r="W114" s="99"/>
      <c r="X114" s="101" t="s">
        <v>827</v>
      </c>
    </row>
    <row r="115" spans="1:24" s="98" customFormat="1" ht="76.5">
      <c r="A115" s="395" t="s">
        <v>164</v>
      </c>
      <c r="B115" s="270" t="s">
        <v>1179</v>
      </c>
      <c r="C115" s="270"/>
      <c r="D115" s="270" t="s">
        <v>804</v>
      </c>
      <c r="E115" s="270" t="s">
        <v>809</v>
      </c>
      <c r="F115" s="270" t="s">
        <v>810</v>
      </c>
      <c r="G115" s="270" t="s">
        <v>38</v>
      </c>
      <c r="H115" s="270" t="s">
        <v>1174</v>
      </c>
      <c r="I115" s="256" t="s">
        <v>381</v>
      </c>
      <c r="J115" s="222"/>
      <c r="K115" s="394">
        <v>1</v>
      </c>
      <c r="L115" s="102" t="s">
        <v>811</v>
      </c>
      <c r="M115" s="182">
        <v>332000000</v>
      </c>
      <c r="N115" s="127">
        <v>43466</v>
      </c>
      <c r="O115" s="127">
        <v>43830</v>
      </c>
      <c r="P115" s="160" t="s">
        <v>812</v>
      </c>
      <c r="Q115" s="155" t="s">
        <v>1175</v>
      </c>
      <c r="R115" s="121" t="s">
        <v>76</v>
      </c>
      <c r="S115" s="121" t="s">
        <v>399</v>
      </c>
      <c r="T115" s="121" t="s">
        <v>394</v>
      </c>
      <c r="U115" s="121" t="s">
        <v>381</v>
      </c>
      <c r="V115" s="99"/>
      <c r="W115" s="99"/>
      <c r="X115" s="266" t="s">
        <v>827</v>
      </c>
    </row>
    <row r="116" spans="1:24" s="98" customFormat="1" ht="25.5">
      <c r="A116" s="396"/>
      <c r="B116" s="288"/>
      <c r="C116" s="288"/>
      <c r="D116" s="288"/>
      <c r="E116" s="288"/>
      <c r="F116" s="288"/>
      <c r="G116" s="288"/>
      <c r="H116" s="288"/>
      <c r="I116" s="276"/>
      <c r="J116" s="222"/>
      <c r="K116" s="399"/>
      <c r="L116" s="76" t="s">
        <v>813</v>
      </c>
      <c r="M116" s="181">
        <v>330000000</v>
      </c>
      <c r="N116" s="137">
        <v>43466</v>
      </c>
      <c r="O116" s="137">
        <v>43830</v>
      </c>
      <c r="P116" s="162"/>
      <c r="Q116" s="102"/>
      <c r="R116" s="123"/>
      <c r="S116" s="123"/>
      <c r="T116" s="123"/>
      <c r="U116" s="123"/>
      <c r="V116" s="99"/>
      <c r="W116" s="99"/>
      <c r="X116" s="339"/>
    </row>
    <row r="117" spans="1:24" s="98" customFormat="1" ht="51">
      <c r="A117" s="269" t="s">
        <v>164</v>
      </c>
      <c r="B117" s="269" t="s">
        <v>1179</v>
      </c>
      <c r="C117" s="269"/>
      <c r="D117" s="269" t="s">
        <v>804</v>
      </c>
      <c r="E117" s="269" t="s">
        <v>809</v>
      </c>
      <c r="F117" s="269" t="s">
        <v>814</v>
      </c>
      <c r="G117" s="269" t="s">
        <v>38</v>
      </c>
      <c r="H117" s="269" t="s">
        <v>1176</v>
      </c>
      <c r="I117" s="254" t="s">
        <v>381</v>
      </c>
      <c r="J117" s="222"/>
      <c r="K117" s="393">
        <v>1</v>
      </c>
      <c r="L117" s="76" t="s">
        <v>815</v>
      </c>
      <c r="M117" s="182">
        <v>50000000</v>
      </c>
      <c r="N117" s="137">
        <v>43466</v>
      </c>
      <c r="O117" s="137">
        <v>43830</v>
      </c>
      <c r="P117" s="114" t="s">
        <v>816</v>
      </c>
      <c r="Q117" s="269" t="s">
        <v>1177</v>
      </c>
      <c r="R117" s="109" t="s">
        <v>76</v>
      </c>
      <c r="S117" s="109" t="s">
        <v>399</v>
      </c>
      <c r="T117" s="109" t="s">
        <v>394</v>
      </c>
      <c r="U117" s="109" t="s">
        <v>381</v>
      </c>
      <c r="V117" s="99"/>
      <c r="W117" s="99"/>
      <c r="X117" s="266" t="s">
        <v>827</v>
      </c>
    </row>
    <row r="118" spans="1:24" s="98" customFormat="1" ht="38.25">
      <c r="A118" s="288"/>
      <c r="B118" s="288"/>
      <c r="C118" s="288"/>
      <c r="D118" s="288"/>
      <c r="E118" s="288"/>
      <c r="F118" s="288"/>
      <c r="G118" s="288"/>
      <c r="H118" s="288"/>
      <c r="I118" s="256"/>
      <c r="J118" s="222"/>
      <c r="K118" s="394"/>
      <c r="L118" s="76" t="s">
        <v>817</v>
      </c>
      <c r="M118" s="182">
        <v>272000000</v>
      </c>
      <c r="N118" s="137">
        <v>43466</v>
      </c>
      <c r="O118" s="137">
        <v>43830</v>
      </c>
      <c r="P118" s="162"/>
      <c r="Q118" s="258"/>
      <c r="R118" s="123"/>
      <c r="S118" s="123"/>
      <c r="T118" s="123"/>
      <c r="U118" s="123"/>
      <c r="V118" s="99"/>
      <c r="W118" s="99"/>
      <c r="X118" s="339"/>
    </row>
    <row r="119" spans="1:24" s="98" customFormat="1" ht="102">
      <c r="A119" s="79" t="s">
        <v>164</v>
      </c>
      <c r="B119" s="76" t="s">
        <v>1179</v>
      </c>
      <c r="C119" s="79"/>
      <c r="D119" s="76" t="s">
        <v>804</v>
      </c>
      <c r="E119" s="79" t="s">
        <v>809</v>
      </c>
      <c r="F119" s="79" t="s">
        <v>818</v>
      </c>
      <c r="G119" s="79" t="s">
        <v>38</v>
      </c>
      <c r="H119" s="76" t="s">
        <v>1178</v>
      </c>
      <c r="I119" s="115" t="s">
        <v>381</v>
      </c>
      <c r="J119" s="222"/>
      <c r="K119" s="159">
        <v>1</v>
      </c>
      <c r="L119" s="76" t="s">
        <v>819</v>
      </c>
      <c r="M119" s="182">
        <v>162000000</v>
      </c>
      <c r="N119" s="137">
        <v>43466</v>
      </c>
      <c r="O119" s="137">
        <v>43830</v>
      </c>
      <c r="P119" s="157" t="s">
        <v>820</v>
      </c>
      <c r="Q119" s="259"/>
      <c r="R119" s="115" t="s">
        <v>76</v>
      </c>
      <c r="S119" s="109" t="s">
        <v>399</v>
      </c>
      <c r="T119" s="109" t="s">
        <v>394</v>
      </c>
      <c r="U119" s="115" t="s">
        <v>381</v>
      </c>
      <c r="V119" s="99"/>
      <c r="W119" s="99"/>
      <c r="X119" s="101" t="s">
        <v>827</v>
      </c>
    </row>
    <row r="120" spans="1:24" s="9" customFormat="1" ht="38.25" customHeight="1">
      <c r="A120" s="254" t="s">
        <v>164</v>
      </c>
      <c r="B120" s="254"/>
      <c r="C120" s="254"/>
      <c r="D120" s="289" t="s">
        <v>804</v>
      </c>
      <c r="E120" s="289" t="s">
        <v>809</v>
      </c>
      <c r="F120" s="254" t="s">
        <v>821</v>
      </c>
      <c r="G120" s="254" t="s">
        <v>38</v>
      </c>
      <c r="H120" s="269" t="s">
        <v>1232</v>
      </c>
      <c r="I120" s="254" t="s">
        <v>381</v>
      </c>
      <c r="J120" s="222"/>
      <c r="K120" s="393">
        <v>1</v>
      </c>
      <c r="L120" s="76" t="s">
        <v>822</v>
      </c>
      <c r="M120" s="182">
        <v>1096968621</v>
      </c>
      <c r="N120" s="137">
        <v>43466</v>
      </c>
      <c r="O120" s="137">
        <v>43830</v>
      </c>
      <c r="P120" s="269" t="s">
        <v>823</v>
      </c>
      <c r="Q120" s="269" t="s">
        <v>824</v>
      </c>
      <c r="R120" s="269" t="s">
        <v>76</v>
      </c>
      <c r="S120" s="269" t="s">
        <v>399</v>
      </c>
      <c r="T120" s="269" t="s">
        <v>394</v>
      </c>
      <c r="U120" s="269" t="s">
        <v>381</v>
      </c>
      <c r="V120" s="99"/>
      <c r="W120" s="99"/>
      <c r="X120" s="337" t="s">
        <v>827</v>
      </c>
    </row>
    <row r="121" spans="1:24" s="9" customFormat="1" ht="38.25">
      <c r="A121" s="255"/>
      <c r="B121" s="255"/>
      <c r="C121" s="255"/>
      <c r="D121" s="297"/>
      <c r="E121" s="297"/>
      <c r="F121" s="255"/>
      <c r="G121" s="255"/>
      <c r="H121" s="270"/>
      <c r="I121" s="255"/>
      <c r="J121" s="222"/>
      <c r="K121" s="418"/>
      <c r="L121" s="76" t="s">
        <v>825</v>
      </c>
      <c r="M121" s="182">
        <v>300000000</v>
      </c>
      <c r="N121" s="137">
        <v>43466</v>
      </c>
      <c r="O121" s="137">
        <v>43830</v>
      </c>
      <c r="P121" s="270"/>
      <c r="Q121" s="270"/>
      <c r="R121" s="270"/>
      <c r="S121" s="270"/>
      <c r="T121" s="270"/>
      <c r="U121" s="270"/>
      <c r="V121" s="99"/>
      <c r="W121" s="99"/>
      <c r="X121" s="400"/>
    </row>
    <row r="122" spans="1:24" s="9" customFormat="1" ht="51.75" thickBot="1">
      <c r="A122" s="256"/>
      <c r="B122" s="256"/>
      <c r="C122" s="256"/>
      <c r="D122" s="290"/>
      <c r="E122" s="290"/>
      <c r="F122" s="256"/>
      <c r="G122" s="256"/>
      <c r="H122" s="288"/>
      <c r="I122" s="256"/>
      <c r="J122" s="222"/>
      <c r="K122" s="394"/>
      <c r="L122" s="76" t="s">
        <v>826</v>
      </c>
      <c r="M122" s="182">
        <v>300000000</v>
      </c>
      <c r="N122" s="137">
        <v>43466</v>
      </c>
      <c r="O122" s="137">
        <v>43830</v>
      </c>
      <c r="P122" s="398"/>
      <c r="Q122" s="288"/>
      <c r="R122" s="288"/>
      <c r="S122" s="288"/>
      <c r="T122" s="288"/>
      <c r="U122" s="288"/>
      <c r="V122" s="99"/>
      <c r="W122" s="99"/>
      <c r="X122" s="401"/>
    </row>
    <row r="123" spans="1:24" s="8" customFormat="1" ht="90.75" thickBot="1" thickTop="1">
      <c r="A123" s="79" t="s">
        <v>156</v>
      </c>
      <c r="B123" s="79" t="s">
        <v>1122</v>
      </c>
      <c r="C123" s="79" t="s">
        <v>171</v>
      </c>
      <c r="D123" s="79" t="s">
        <v>670</v>
      </c>
      <c r="E123" s="113" t="s">
        <v>671</v>
      </c>
      <c r="F123" s="118" t="s">
        <v>672</v>
      </c>
      <c r="G123" s="118" t="s">
        <v>673</v>
      </c>
      <c r="H123" s="102" t="s">
        <v>1091</v>
      </c>
      <c r="I123" s="109" t="s">
        <v>381</v>
      </c>
      <c r="J123" s="163"/>
      <c r="K123" s="229">
        <v>3</v>
      </c>
      <c r="L123" s="76" t="s">
        <v>1117</v>
      </c>
      <c r="M123" s="164">
        <v>450000000</v>
      </c>
      <c r="N123" s="137">
        <v>43466</v>
      </c>
      <c r="O123" s="137">
        <v>43830</v>
      </c>
      <c r="P123" s="141" t="s">
        <v>969</v>
      </c>
      <c r="Q123" s="79"/>
      <c r="R123" s="113" t="s">
        <v>76</v>
      </c>
      <c r="S123" s="113" t="s">
        <v>399</v>
      </c>
      <c r="T123" s="113" t="s">
        <v>394</v>
      </c>
      <c r="U123" s="113" t="s">
        <v>381</v>
      </c>
      <c r="V123" s="12"/>
      <c r="W123" s="12"/>
      <c r="X123" s="100" t="s">
        <v>677</v>
      </c>
    </row>
    <row r="124" spans="1:24" s="8" customFormat="1" ht="90.75" thickBot="1" thickTop="1">
      <c r="A124" s="79" t="s">
        <v>156</v>
      </c>
      <c r="B124" s="79" t="s">
        <v>1122</v>
      </c>
      <c r="C124" s="79" t="s">
        <v>171</v>
      </c>
      <c r="D124" s="79" t="s">
        <v>670</v>
      </c>
      <c r="E124" s="113" t="s">
        <v>671</v>
      </c>
      <c r="F124" s="122" t="s">
        <v>674</v>
      </c>
      <c r="G124" s="113" t="s">
        <v>673</v>
      </c>
      <c r="H124" s="102" t="s">
        <v>1092</v>
      </c>
      <c r="I124" s="115" t="s">
        <v>381</v>
      </c>
      <c r="J124" s="163"/>
      <c r="K124" s="230">
        <v>1</v>
      </c>
      <c r="L124" s="76" t="s">
        <v>1118</v>
      </c>
      <c r="M124" s="164">
        <f>50000000+8000000+70233060</f>
        <v>128233060</v>
      </c>
      <c r="N124" s="137">
        <v>43466</v>
      </c>
      <c r="O124" s="137">
        <v>43830</v>
      </c>
      <c r="P124" s="141" t="s">
        <v>969</v>
      </c>
      <c r="Q124" s="76"/>
      <c r="R124" s="118" t="s">
        <v>76</v>
      </c>
      <c r="S124" s="113" t="s">
        <v>399</v>
      </c>
      <c r="T124" s="113" t="s">
        <v>394</v>
      </c>
      <c r="U124" s="118" t="s">
        <v>381</v>
      </c>
      <c r="V124" s="12"/>
      <c r="W124" s="12"/>
      <c r="X124" s="100" t="s">
        <v>677</v>
      </c>
    </row>
    <row r="125" spans="1:24" s="8" customFormat="1" ht="90.75" thickBot="1" thickTop="1">
      <c r="A125" s="79" t="s">
        <v>156</v>
      </c>
      <c r="B125" s="79" t="s">
        <v>1122</v>
      </c>
      <c r="C125" s="79" t="s">
        <v>171</v>
      </c>
      <c r="D125" s="79" t="s">
        <v>670</v>
      </c>
      <c r="E125" s="113" t="s">
        <v>671</v>
      </c>
      <c r="F125" s="113" t="s">
        <v>675</v>
      </c>
      <c r="G125" s="113" t="s">
        <v>673</v>
      </c>
      <c r="H125" s="118" t="s">
        <v>676</v>
      </c>
      <c r="I125" s="115" t="s">
        <v>381</v>
      </c>
      <c r="J125" s="163"/>
      <c r="K125" s="229">
        <v>3</v>
      </c>
      <c r="L125" s="76" t="s">
        <v>1120</v>
      </c>
      <c r="M125" s="164">
        <v>8000000</v>
      </c>
      <c r="N125" s="137">
        <v>43466</v>
      </c>
      <c r="O125" s="137">
        <v>43830</v>
      </c>
      <c r="P125" s="141" t="s">
        <v>969</v>
      </c>
      <c r="Q125" s="76"/>
      <c r="R125" s="118" t="s">
        <v>77</v>
      </c>
      <c r="S125" s="113" t="s">
        <v>398</v>
      </c>
      <c r="T125" s="113" t="s">
        <v>394</v>
      </c>
      <c r="U125" s="118" t="s">
        <v>381</v>
      </c>
      <c r="V125" s="12"/>
      <c r="W125" s="12"/>
      <c r="X125" s="100" t="s">
        <v>677</v>
      </c>
    </row>
    <row r="126" spans="1:24" s="8" customFormat="1" ht="51.75" thickTop="1">
      <c r="A126" s="79" t="s">
        <v>96</v>
      </c>
      <c r="B126" s="79" t="s">
        <v>1122</v>
      </c>
      <c r="C126" s="79" t="s">
        <v>171</v>
      </c>
      <c r="D126" s="79" t="s">
        <v>670</v>
      </c>
      <c r="E126" s="113" t="s">
        <v>671</v>
      </c>
      <c r="F126" s="118" t="s">
        <v>674</v>
      </c>
      <c r="G126" s="113" t="s">
        <v>673</v>
      </c>
      <c r="H126" s="118" t="s">
        <v>676</v>
      </c>
      <c r="I126" s="115" t="s">
        <v>381</v>
      </c>
      <c r="J126" s="163"/>
      <c r="K126" s="230">
        <v>2</v>
      </c>
      <c r="L126" s="76" t="s">
        <v>1119</v>
      </c>
      <c r="M126" s="164">
        <v>70233060</v>
      </c>
      <c r="N126" s="137">
        <f>+N125</f>
        <v>43466</v>
      </c>
      <c r="O126" s="137">
        <v>43830</v>
      </c>
      <c r="P126" s="141" t="s">
        <v>969</v>
      </c>
      <c r="Q126" s="76"/>
      <c r="R126" s="118" t="s">
        <v>77</v>
      </c>
      <c r="S126" s="113" t="s">
        <v>398</v>
      </c>
      <c r="T126" s="113" t="s">
        <v>394</v>
      </c>
      <c r="U126" s="118" t="s">
        <v>381</v>
      </c>
      <c r="V126" s="12"/>
      <c r="W126" s="12"/>
      <c r="X126" s="100" t="s">
        <v>677</v>
      </c>
    </row>
    <row r="127" spans="1:24" s="8" customFormat="1" ht="76.5">
      <c r="A127" s="269" t="s">
        <v>99</v>
      </c>
      <c r="B127" s="269" t="s">
        <v>213</v>
      </c>
      <c r="C127" s="269" t="s">
        <v>828</v>
      </c>
      <c r="D127" s="269" t="s">
        <v>829</v>
      </c>
      <c r="E127" s="269" t="s">
        <v>830</v>
      </c>
      <c r="F127" s="269" t="s">
        <v>831</v>
      </c>
      <c r="G127" s="269" t="s">
        <v>39</v>
      </c>
      <c r="H127" s="269" t="s">
        <v>832</v>
      </c>
      <c r="I127" s="254" t="s">
        <v>381</v>
      </c>
      <c r="J127" s="254">
        <v>990</v>
      </c>
      <c r="K127" s="310">
        <v>610</v>
      </c>
      <c r="L127" s="79" t="s">
        <v>833</v>
      </c>
      <c r="M127" s="165">
        <v>313798378</v>
      </c>
      <c r="N127" s="137">
        <v>43466</v>
      </c>
      <c r="O127" s="137">
        <v>43830</v>
      </c>
      <c r="P127" s="269" t="s">
        <v>850</v>
      </c>
      <c r="Q127" s="269" t="s">
        <v>834</v>
      </c>
      <c r="R127" s="254" t="s">
        <v>76</v>
      </c>
      <c r="S127" s="254" t="s">
        <v>399</v>
      </c>
      <c r="T127" s="254" t="s">
        <v>391</v>
      </c>
      <c r="U127" s="254" t="s">
        <v>381</v>
      </c>
      <c r="V127" s="12"/>
      <c r="W127" s="12"/>
      <c r="X127" s="266" t="s">
        <v>60</v>
      </c>
    </row>
    <row r="128" spans="1:24" s="8" customFormat="1" ht="38.25">
      <c r="A128" s="270"/>
      <c r="B128" s="270"/>
      <c r="C128" s="270"/>
      <c r="D128" s="270"/>
      <c r="E128" s="270"/>
      <c r="F128" s="270"/>
      <c r="G128" s="270"/>
      <c r="H128" s="288"/>
      <c r="I128" s="256"/>
      <c r="J128" s="256"/>
      <c r="K128" s="311"/>
      <c r="L128" s="76" t="s">
        <v>835</v>
      </c>
      <c r="M128" s="86">
        <v>13949764249</v>
      </c>
      <c r="N128" s="137">
        <v>43466</v>
      </c>
      <c r="O128" s="137">
        <v>43830</v>
      </c>
      <c r="P128" s="288"/>
      <c r="Q128" s="288"/>
      <c r="R128" s="256"/>
      <c r="S128" s="256"/>
      <c r="T128" s="256"/>
      <c r="U128" s="256"/>
      <c r="V128" s="12"/>
      <c r="W128" s="12"/>
      <c r="X128" s="267"/>
    </row>
    <row r="129" spans="1:24" s="8" customFormat="1" ht="76.5">
      <c r="A129" s="270"/>
      <c r="B129" s="270"/>
      <c r="C129" s="270"/>
      <c r="D129" s="270"/>
      <c r="E129" s="270"/>
      <c r="F129" s="270"/>
      <c r="G129" s="270"/>
      <c r="H129" s="320" t="s">
        <v>836</v>
      </c>
      <c r="I129" s="254" t="s">
        <v>381</v>
      </c>
      <c r="J129" s="254">
        <v>297</v>
      </c>
      <c r="K129" s="310">
        <v>1762</v>
      </c>
      <c r="L129" s="76" t="s">
        <v>837</v>
      </c>
      <c r="M129" s="110">
        <v>1192887319</v>
      </c>
      <c r="N129" s="137">
        <v>43466</v>
      </c>
      <c r="O129" s="137">
        <v>43830</v>
      </c>
      <c r="P129" s="269" t="s">
        <v>851</v>
      </c>
      <c r="Q129" s="269" t="s">
        <v>838</v>
      </c>
      <c r="R129" s="254" t="s">
        <v>76</v>
      </c>
      <c r="S129" s="254" t="s">
        <v>399</v>
      </c>
      <c r="T129" s="254" t="s">
        <v>391</v>
      </c>
      <c r="U129" s="254" t="s">
        <v>381</v>
      </c>
      <c r="V129" s="12"/>
      <c r="W129" s="12"/>
      <c r="X129" s="266" t="s">
        <v>60</v>
      </c>
    </row>
    <row r="130" spans="1:24" s="8" customFormat="1" ht="38.25">
      <c r="A130" s="270"/>
      <c r="B130" s="270"/>
      <c r="C130" s="270"/>
      <c r="D130" s="270"/>
      <c r="E130" s="270"/>
      <c r="F130" s="270"/>
      <c r="G130" s="270"/>
      <c r="H130" s="321"/>
      <c r="I130" s="256"/>
      <c r="J130" s="256"/>
      <c r="K130" s="311"/>
      <c r="L130" s="76" t="s">
        <v>839</v>
      </c>
      <c r="M130" s="110">
        <v>53029263555</v>
      </c>
      <c r="N130" s="137">
        <v>43466</v>
      </c>
      <c r="O130" s="137">
        <v>43830</v>
      </c>
      <c r="P130" s="288"/>
      <c r="Q130" s="288"/>
      <c r="R130" s="256"/>
      <c r="S130" s="256"/>
      <c r="T130" s="256"/>
      <c r="U130" s="256"/>
      <c r="V130" s="12"/>
      <c r="W130" s="12"/>
      <c r="X130" s="267"/>
    </row>
    <row r="131" spans="1:24" s="8" customFormat="1" ht="76.5">
      <c r="A131" s="270"/>
      <c r="B131" s="270"/>
      <c r="C131" s="270"/>
      <c r="D131" s="270"/>
      <c r="E131" s="270"/>
      <c r="F131" s="270"/>
      <c r="G131" s="270"/>
      <c r="H131" s="320" t="s">
        <v>840</v>
      </c>
      <c r="I131" s="254" t="s">
        <v>381</v>
      </c>
      <c r="J131" s="254">
        <v>250</v>
      </c>
      <c r="K131" s="310">
        <v>1312</v>
      </c>
      <c r="L131" s="79" t="s">
        <v>833</v>
      </c>
      <c r="M131" s="110">
        <v>732196215</v>
      </c>
      <c r="N131" s="137">
        <v>43466</v>
      </c>
      <c r="O131" s="137">
        <v>43830</v>
      </c>
      <c r="P131" s="269" t="s">
        <v>852</v>
      </c>
      <c r="Q131" s="269" t="s">
        <v>841</v>
      </c>
      <c r="R131" s="254" t="s">
        <v>76</v>
      </c>
      <c r="S131" s="254" t="s">
        <v>399</v>
      </c>
      <c r="T131" s="254" t="s">
        <v>391</v>
      </c>
      <c r="U131" s="254" t="s">
        <v>381</v>
      </c>
      <c r="V131" s="12"/>
      <c r="W131" s="12"/>
      <c r="X131" s="266" t="s">
        <v>60</v>
      </c>
    </row>
    <row r="132" spans="1:24" s="8" customFormat="1" ht="38.25">
      <c r="A132" s="270"/>
      <c r="B132" s="270"/>
      <c r="C132" s="270"/>
      <c r="D132" s="270"/>
      <c r="E132" s="270"/>
      <c r="F132" s="270"/>
      <c r="G132" s="270"/>
      <c r="H132" s="321"/>
      <c r="I132" s="256"/>
      <c r="J132" s="256"/>
      <c r="K132" s="311"/>
      <c r="L132" s="76" t="s">
        <v>835</v>
      </c>
      <c r="M132" s="110">
        <v>32549449913</v>
      </c>
      <c r="N132" s="137">
        <v>43466</v>
      </c>
      <c r="O132" s="137">
        <v>43830</v>
      </c>
      <c r="P132" s="288"/>
      <c r="Q132" s="288"/>
      <c r="R132" s="256"/>
      <c r="S132" s="256"/>
      <c r="T132" s="256"/>
      <c r="U132" s="256"/>
      <c r="V132" s="12"/>
      <c r="W132" s="12"/>
      <c r="X132" s="267"/>
    </row>
    <row r="133" spans="1:24" s="8" customFormat="1" ht="76.5">
      <c r="A133" s="270"/>
      <c r="B133" s="270"/>
      <c r="C133" s="270"/>
      <c r="D133" s="270"/>
      <c r="E133" s="270"/>
      <c r="F133" s="270"/>
      <c r="G133" s="270"/>
      <c r="H133" s="320" t="s">
        <v>842</v>
      </c>
      <c r="I133" s="254" t="s">
        <v>381</v>
      </c>
      <c r="J133" s="326">
        <v>0</v>
      </c>
      <c r="K133" s="310">
        <v>4616</v>
      </c>
      <c r="L133" s="76" t="s">
        <v>837</v>
      </c>
      <c r="M133" s="110">
        <v>2788403745</v>
      </c>
      <c r="N133" s="137">
        <v>43466</v>
      </c>
      <c r="O133" s="137">
        <v>43830</v>
      </c>
      <c r="P133" s="269" t="s">
        <v>852</v>
      </c>
      <c r="Q133" s="269" t="s">
        <v>843</v>
      </c>
      <c r="R133" s="254" t="s">
        <v>76</v>
      </c>
      <c r="S133" s="254" t="s">
        <v>399</v>
      </c>
      <c r="T133" s="254" t="s">
        <v>391</v>
      </c>
      <c r="U133" s="254" t="s">
        <v>381</v>
      </c>
      <c r="V133" s="12"/>
      <c r="W133" s="12"/>
      <c r="X133" s="266" t="s">
        <v>60</v>
      </c>
    </row>
    <row r="134" spans="1:24" s="8" customFormat="1" ht="38.25">
      <c r="A134" s="270"/>
      <c r="B134" s="270"/>
      <c r="C134" s="270"/>
      <c r="D134" s="270"/>
      <c r="E134" s="288"/>
      <c r="F134" s="288"/>
      <c r="G134" s="270"/>
      <c r="H134" s="321"/>
      <c r="I134" s="256"/>
      <c r="J134" s="327"/>
      <c r="K134" s="311"/>
      <c r="L134" s="76" t="s">
        <v>839</v>
      </c>
      <c r="M134" s="110">
        <v>123734948294</v>
      </c>
      <c r="N134" s="137">
        <v>43466</v>
      </c>
      <c r="O134" s="137">
        <v>43830</v>
      </c>
      <c r="P134" s="288"/>
      <c r="Q134" s="288"/>
      <c r="R134" s="256"/>
      <c r="S134" s="256"/>
      <c r="T134" s="256"/>
      <c r="U134" s="256"/>
      <c r="V134" s="12"/>
      <c r="W134" s="12"/>
      <c r="X134" s="267"/>
    </row>
    <row r="135" spans="1:24" s="8" customFormat="1" ht="63.75">
      <c r="A135" s="270"/>
      <c r="B135" s="270"/>
      <c r="C135" s="270"/>
      <c r="D135" s="270"/>
      <c r="E135" s="269"/>
      <c r="F135" s="269"/>
      <c r="G135" s="270"/>
      <c r="H135" s="232" t="s">
        <v>844</v>
      </c>
      <c r="I135" s="109" t="s">
        <v>381</v>
      </c>
      <c r="J135" s="233">
        <v>4079</v>
      </c>
      <c r="K135" s="234">
        <v>7250</v>
      </c>
      <c r="L135" s="76" t="s">
        <v>845</v>
      </c>
      <c r="M135" s="110">
        <v>0</v>
      </c>
      <c r="N135" s="137">
        <v>43466</v>
      </c>
      <c r="O135" s="137">
        <v>43830</v>
      </c>
      <c r="P135" s="76" t="s">
        <v>853</v>
      </c>
      <c r="Q135" s="76" t="s">
        <v>846</v>
      </c>
      <c r="R135" s="76" t="s">
        <v>77</v>
      </c>
      <c r="S135" s="115" t="s">
        <v>399</v>
      </c>
      <c r="T135" s="115" t="s">
        <v>391</v>
      </c>
      <c r="U135" s="115" t="s">
        <v>381</v>
      </c>
      <c r="V135" s="12"/>
      <c r="W135" s="12"/>
      <c r="X135" s="100" t="s">
        <v>60</v>
      </c>
    </row>
    <row r="136" spans="1:24" s="8" customFormat="1" ht="50.25" customHeight="1">
      <c r="A136" s="288"/>
      <c r="B136" s="288"/>
      <c r="C136" s="288"/>
      <c r="D136" s="288"/>
      <c r="E136" s="288"/>
      <c r="F136" s="288"/>
      <c r="G136" s="288"/>
      <c r="H136" s="231" t="s">
        <v>847</v>
      </c>
      <c r="I136" s="109" t="s">
        <v>381</v>
      </c>
      <c r="J136" s="233">
        <v>2181</v>
      </c>
      <c r="K136" s="234">
        <v>3048</v>
      </c>
      <c r="L136" s="76" t="s">
        <v>848</v>
      </c>
      <c r="M136" s="110">
        <v>0</v>
      </c>
      <c r="N136" s="137">
        <v>43466</v>
      </c>
      <c r="O136" s="137">
        <v>43830</v>
      </c>
      <c r="P136" s="76" t="s">
        <v>854</v>
      </c>
      <c r="Q136" s="76" t="s">
        <v>849</v>
      </c>
      <c r="R136" s="76" t="s">
        <v>77</v>
      </c>
      <c r="S136" s="115" t="s">
        <v>399</v>
      </c>
      <c r="T136" s="115" t="s">
        <v>391</v>
      </c>
      <c r="U136" s="115" t="s">
        <v>381</v>
      </c>
      <c r="V136" s="12"/>
      <c r="W136" s="12"/>
      <c r="X136" s="100" t="s">
        <v>60</v>
      </c>
    </row>
    <row r="137" spans="1:24" s="8" customFormat="1" ht="89.25">
      <c r="A137" s="269" t="s">
        <v>163</v>
      </c>
      <c r="B137" s="269" t="s">
        <v>276</v>
      </c>
      <c r="C137" s="269" t="s">
        <v>178</v>
      </c>
      <c r="D137" s="269"/>
      <c r="E137" s="269" t="s">
        <v>925</v>
      </c>
      <c r="F137" s="269" t="s">
        <v>926</v>
      </c>
      <c r="G137" s="269" t="s">
        <v>37</v>
      </c>
      <c r="H137" s="269" t="s">
        <v>1093</v>
      </c>
      <c r="I137" s="254" t="s">
        <v>381</v>
      </c>
      <c r="J137" s="254"/>
      <c r="K137" s="254">
        <v>1</v>
      </c>
      <c r="L137" s="76" t="s">
        <v>928</v>
      </c>
      <c r="M137" s="166"/>
      <c r="N137" s="235">
        <v>43497</v>
      </c>
      <c r="O137" s="235">
        <v>43586</v>
      </c>
      <c r="P137" s="269" t="s">
        <v>1004</v>
      </c>
      <c r="Q137" s="269" t="s">
        <v>930</v>
      </c>
      <c r="R137" s="269" t="s">
        <v>77</v>
      </c>
      <c r="S137" s="269" t="s">
        <v>399</v>
      </c>
      <c r="T137" s="269" t="s">
        <v>394</v>
      </c>
      <c r="U137" s="269" t="s">
        <v>381</v>
      </c>
      <c r="V137" s="12"/>
      <c r="W137" s="12"/>
      <c r="X137" s="266" t="s">
        <v>962</v>
      </c>
    </row>
    <row r="138" spans="1:24" s="8" customFormat="1" ht="38.25">
      <c r="A138" s="295" t="s">
        <v>163</v>
      </c>
      <c r="B138" s="258" t="s">
        <v>276</v>
      </c>
      <c r="C138" s="258" t="s">
        <v>178</v>
      </c>
      <c r="D138" s="258"/>
      <c r="E138" s="258" t="s">
        <v>925</v>
      </c>
      <c r="F138" s="258" t="s">
        <v>926</v>
      </c>
      <c r="G138" s="258" t="s">
        <v>37</v>
      </c>
      <c r="H138" s="258"/>
      <c r="I138" s="252"/>
      <c r="J138" s="252">
        <v>1</v>
      </c>
      <c r="K138" s="252">
        <v>1</v>
      </c>
      <c r="L138" s="76" t="s">
        <v>931</v>
      </c>
      <c r="M138" s="166"/>
      <c r="N138" s="235">
        <v>43466</v>
      </c>
      <c r="O138" s="235">
        <v>43497</v>
      </c>
      <c r="P138" s="258"/>
      <c r="Q138" s="258" t="s">
        <v>930</v>
      </c>
      <c r="R138" s="258" t="s">
        <v>76</v>
      </c>
      <c r="S138" s="258" t="s">
        <v>399</v>
      </c>
      <c r="T138" s="258" t="s">
        <v>394</v>
      </c>
      <c r="U138" s="258" t="s">
        <v>381</v>
      </c>
      <c r="V138" s="12"/>
      <c r="W138" s="12"/>
      <c r="X138" s="388"/>
    </row>
    <row r="139" spans="1:24" s="8" customFormat="1" ht="38.25">
      <c r="A139" s="296" t="s">
        <v>163</v>
      </c>
      <c r="B139" s="259" t="s">
        <v>276</v>
      </c>
      <c r="C139" s="259" t="s">
        <v>178</v>
      </c>
      <c r="D139" s="259"/>
      <c r="E139" s="259" t="s">
        <v>925</v>
      </c>
      <c r="F139" s="259" t="s">
        <v>926</v>
      </c>
      <c r="G139" s="259" t="s">
        <v>37</v>
      </c>
      <c r="H139" s="259"/>
      <c r="I139" s="253"/>
      <c r="J139" s="253">
        <v>1</v>
      </c>
      <c r="K139" s="253">
        <v>1</v>
      </c>
      <c r="L139" s="76" t="s">
        <v>932</v>
      </c>
      <c r="M139" s="166"/>
      <c r="N139" s="235">
        <v>43466</v>
      </c>
      <c r="O139" s="235">
        <v>43497</v>
      </c>
      <c r="P139" s="259"/>
      <c r="Q139" s="259" t="s">
        <v>930</v>
      </c>
      <c r="R139" s="259" t="s">
        <v>76</v>
      </c>
      <c r="S139" s="259" t="s">
        <v>399</v>
      </c>
      <c r="T139" s="259" t="s">
        <v>394</v>
      </c>
      <c r="U139" s="259" t="s">
        <v>381</v>
      </c>
      <c r="V139" s="12"/>
      <c r="W139" s="12"/>
      <c r="X139" s="267"/>
    </row>
    <row r="140" spans="1:24" s="8" customFormat="1" ht="25.5" customHeight="1">
      <c r="A140" s="269" t="s">
        <v>164</v>
      </c>
      <c r="B140" s="269" t="s">
        <v>279</v>
      </c>
      <c r="C140" s="269" t="s">
        <v>178</v>
      </c>
      <c r="D140" s="269"/>
      <c r="E140" s="269" t="s">
        <v>925</v>
      </c>
      <c r="F140" s="269" t="s">
        <v>933</v>
      </c>
      <c r="G140" s="269" t="s">
        <v>37</v>
      </c>
      <c r="H140" s="269" t="s">
        <v>1094</v>
      </c>
      <c r="I140" s="269" t="s">
        <v>381</v>
      </c>
      <c r="J140" s="254"/>
      <c r="K140" s="276">
        <v>3</v>
      </c>
      <c r="L140" s="76" t="s">
        <v>935</v>
      </c>
      <c r="M140" s="78"/>
      <c r="N140" s="235">
        <v>43466</v>
      </c>
      <c r="O140" s="235">
        <v>43678</v>
      </c>
      <c r="P140" s="269" t="s">
        <v>1005</v>
      </c>
      <c r="Q140" s="269" t="s">
        <v>943</v>
      </c>
      <c r="R140" s="254" t="s">
        <v>77</v>
      </c>
      <c r="S140" s="254" t="s">
        <v>399</v>
      </c>
      <c r="T140" s="254" t="s">
        <v>394</v>
      </c>
      <c r="U140" s="254" t="s">
        <v>381</v>
      </c>
      <c r="V140" s="383"/>
      <c r="W140" s="383"/>
      <c r="X140" s="266" t="s">
        <v>962</v>
      </c>
    </row>
    <row r="141" spans="1:24" s="8" customFormat="1" ht="38.25" customHeight="1">
      <c r="A141" s="270" t="s">
        <v>164</v>
      </c>
      <c r="B141" s="270" t="s">
        <v>279</v>
      </c>
      <c r="C141" s="270" t="s">
        <v>178</v>
      </c>
      <c r="D141" s="270"/>
      <c r="E141" s="270" t="s">
        <v>925</v>
      </c>
      <c r="F141" s="270" t="s">
        <v>933</v>
      </c>
      <c r="G141" s="270"/>
      <c r="H141" s="270"/>
      <c r="I141" s="270"/>
      <c r="J141" s="255"/>
      <c r="K141" s="276"/>
      <c r="L141" s="76" t="s">
        <v>938</v>
      </c>
      <c r="M141" s="78"/>
      <c r="N141" s="235">
        <v>43466</v>
      </c>
      <c r="O141" s="235">
        <v>43678</v>
      </c>
      <c r="P141" s="258"/>
      <c r="Q141" s="258" t="s">
        <v>939</v>
      </c>
      <c r="R141" s="252" t="s">
        <v>76</v>
      </c>
      <c r="S141" s="252" t="s">
        <v>399</v>
      </c>
      <c r="T141" s="252" t="s">
        <v>394</v>
      </c>
      <c r="U141" s="252" t="s">
        <v>381</v>
      </c>
      <c r="V141" s="384"/>
      <c r="W141" s="384"/>
      <c r="X141" s="388"/>
    </row>
    <row r="142" spans="1:24" s="8" customFormat="1" ht="38.25" customHeight="1">
      <c r="A142" s="270" t="s">
        <v>164</v>
      </c>
      <c r="B142" s="270" t="s">
        <v>279</v>
      </c>
      <c r="C142" s="270" t="s">
        <v>178</v>
      </c>
      <c r="D142" s="270"/>
      <c r="E142" s="270" t="s">
        <v>925</v>
      </c>
      <c r="F142" s="270" t="s">
        <v>933</v>
      </c>
      <c r="G142" s="270"/>
      <c r="H142" s="258"/>
      <c r="I142" s="258"/>
      <c r="J142" s="255"/>
      <c r="K142" s="300"/>
      <c r="L142" s="76" t="s">
        <v>940</v>
      </c>
      <c r="M142" s="78"/>
      <c r="N142" s="235">
        <v>43466</v>
      </c>
      <c r="O142" s="235">
        <v>43678</v>
      </c>
      <c r="P142" s="258"/>
      <c r="Q142" s="258" t="s">
        <v>941</v>
      </c>
      <c r="R142" s="252" t="s">
        <v>76</v>
      </c>
      <c r="S142" s="252" t="s">
        <v>399</v>
      </c>
      <c r="T142" s="252" t="s">
        <v>394</v>
      </c>
      <c r="U142" s="252" t="s">
        <v>381</v>
      </c>
      <c r="V142" s="384"/>
      <c r="W142" s="384"/>
      <c r="X142" s="388"/>
    </row>
    <row r="143" spans="1:24" s="8" customFormat="1" ht="38.25" customHeight="1">
      <c r="A143" s="288" t="s">
        <v>164</v>
      </c>
      <c r="B143" s="288" t="s">
        <v>279</v>
      </c>
      <c r="C143" s="288" t="s">
        <v>178</v>
      </c>
      <c r="D143" s="288"/>
      <c r="E143" s="288" t="s">
        <v>925</v>
      </c>
      <c r="F143" s="288" t="s">
        <v>933</v>
      </c>
      <c r="G143" s="288"/>
      <c r="H143" s="259"/>
      <c r="I143" s="259" t="s">
        <v>381</v>
      </c>
      <c r="J143" s="256"/>
      <c r="K143" s="300">
        <v>3</v>
      </c>
      <c r="L143" s="76" t="s">
        <v>942</v>
      </c>
      <c r="M143" s="78"/>
      <c r="N143" s="235">
        <v>43466</v>
      </c>
      <c r="O143" s="235">
        <v>43678</v>
      </c>
      <c r="P143" s="259"/>
      <c r="Q143" s="259" t="s">
        <v>943</v>
      </c>
      <c r="R143" s="253" t="s">
        <v>76</v>
      </c>
      <c r="S143" s="253" t="s">
        <v>399</v>
      </c>
      <c r="T143" s="253" t="s">
        <v>394</v>
      </c>
      <c r="U143" s="253" t="s">
        <v>381</v>
      </c>
      <c r="V143" s="385"/>
      <c r="W143" s="385"/>
      <c r="X143" s="267"/>
    </row>
    <row r="144" spans="1:24" s="8" customFormat="1" ht="49.5" customHeight="1">
      <c r="A144" s="269" t="s">
        <v>163</v>
      </c>
      <c r="B144" s="269" t="s">
        <v>276</v>
      </c>
      <c r="C144" s="269" t="s">
        <v>178</v>
      </c>
      <c r="D144" s="269"/>
      <c r="E144" s="269" t="s">
        <v>925</v>
      </c>
      <c r="F144" s="269" t="s">
        <v>944</v>
      </c>
      <c r="G144" s="269" t="s">
        <v>37</v>
      </c>
      <c r="H144" s="269" t="s">
        <v>1095</v>
      </c>
      <c r="I144" s="254" t="s">
        <v>381</v>
      </c>
      <c r="J144" s="254"/>
      <c r="K144" s="276">
        <v>1</v>
      </c>
      <c r="L144" s="76" t="s">
        <v>945</v>
      </c>
      <c r="M144" s="161"/>
      <c r="N144" s="235">
        <v>43466</v>
      </c>
      <c r="O144" s="235">
        <v>43556</v>
      </c>
      <c r="P144" s="76" t="s">
        <v>946</v>
      </c>
      <c r="Q144" s="76" t="s">
        <v>947</v>
      </c>
      <c r="R144" s="76" t="s">
        <v>77</v>
      </c>
      <c r="S144" s="76" t="s">
        <v>399</v>
      </c>
      <c r="T144" s="76" t="s">
        <v>394</v>
      </c>
      <c r="U144" s="76" t="s">
        <v>381</v>
      </c>
      <c r="V144" s="12"/>
      <c r="W144" s="12"/>
      <c r="X144" s="266" t="s">
        <v>962</v>
      </c>
    </row>
    <row r="145" spans="1:24" s="8" customFormat="1" ht="71.25">
      <c r="A145" s="295" t="s">
        <v>163</v>
      </c>
      <c r="B145" s="258" t="s">
        <v>276</v>
      </c>
      <c r="C145" s="258" t="s">
        <v>178</v>
      </c>
      <c r="D145" s="258"/>
      <c r="E145" s="258" t="s">
        <v>925</v>
      </c>
      <c r="F145" s="258" t="s">
        <v>944</v>
      </c>
      <c r="G145" s="258" t="s">
        <v>37</v>
      </c>
      <c r="H145" s="270"/>
      <c r="I145" s="252" t="s">
        <v>381</v>
      </c>
      <c r="J145" s="255"/>
      <c r="K145" s="300">
        <v>1</v>
      </c>
      <c r="L145" s="76" t="s">
        <v>948</v>
      </c>
      <c r="M145" s="161"/>
      <c r="N145" s="235">
        <v>43466</v>
      </c>
      <c r="O145" s="235">
        <v>43586</v>
      </c>
      <c r="P145" s="185" t="s">
        <v>946</v>
      </c>
      <c r="Q145" s="185" t="s">
        <v>947</v>
      </c>
      <c r="R145" s="185" t="s">
        <v>76</v>
      </c>
      <c r="S145" s="185" t="s">
        <v>399</v>
      </c>
      <c r="T145" s="185" t="s">
        <v>394</v>
      </c>
      <c r="U145" s="185" t="s">
        <v>381</v>
      </c>
      <c r="V145" s="12"/>
      <c r="W145" s="12"/>
      <c r="X145" s="388"/>
    </row>
    <row r="146" spans="1:24" s="8" customFormat="1" ht="71.25">
      <c r="A146" s="296" t="s">
        <v>163</v>
      </c>
      <c r="B146" s="259" t="s">
        <v>276</v>
      </c>
      <c r="C146" s="259" t="s">
        <v>178</v>
      </c>
      <c r="D146" s="259"/>
      <c r="E146" s="259" t="s">
        <v>925</v>
      </c>
      <c r="F146" s="259" t="s">
        <v>944</v>
      </c>
      <c r="G146" s="259" t="s">
        <v>37</v>
      </c>
      <c r="H146" s="288"/>
      <c r="I146" s="253" t="s">
        <v>381</v>
      </c>
      <c r="J146" s="256"/>
      <c r="K146" s="300">
        <v>1</v>
      </c>
      <c r="L146" s="76" t="s">
        <v>949</v>
      </c>
      <c r="M146" s="161"/>
      <c r="N146" s="235">
        <v>43525</v>
      </c>
      <c r="O146" s="235">
        <v>43586</v>
      </c>
      <c r="P146" s="185" t="s">
        <v>946</v>
      </c>
      <c r="Q146" s="185" t="s">
        <v>947</v>
      </c>
      <c r="R146" s="185" t="s">
        <v>77</v>
      </c>
      <c r="S146" s="185" t="s">
        <v>399</v>
      </c>
      <c r="T146" s="185" t="s">
        <v>394</v>
      </c>
      <c r="U146" s="185" t="s">
        <v>381</v>
      </c>
      <c r="V146" s="12"/>
      <c r="W146" s="12"/>
      <c r="X146" s="267"/>
    </row>
    <row r="147" spans="1:24" s="8" customFormat="1" ht="51">
      <c r="A147" s="269" t="s">
        <v>109</v>
      </c>
      <c r="B147" s="269" t="s">
        <v>290</v>
      </c>
      <c r="C147" s="269" t="s">
        <v>178</v>
      </c>
      <c r="D147" s="269"/>
      <c r="E147" s="269" t="s">
        <v>925</v>
      </c>
      <c r="F147" s="269" t="s">
        <v>950</v>
      </c>
      <c r="G147" s="269" t="s">
        <v>37</v>
      </c>
      <c r="H147" s="269" t="s">
        <v>1096</v>
      </c>
      <c r="I147" s="254" t="s">
        <v>381</v>
      </c>
      <c r="J147" s="254"/>
      <c r="K147" s="277">
        <v>1</v>
      </c>
      <c r="L147" s="76" t="s">
        <v>952</v>
      </c>
      <c r="M147" s="161"/>
      <c r="N147" s="235">
        <v>43466</v>
      </c>
      <c r="O147" s="235">
        <v>43586</v>
      </c>
      <c r="P147" s="76" t="s">
        <v>953</v>
      </c>
      <c r="Q147" s="76" t="s">
        <v>954</v>
      </c>
      <c r="R147" s="76" t="s">
        <v>76</v>
      </c>
      <c r="S147" s="76" t="s">
        <v>399</v>
      </c>
      <c r="T147" s="76" t="s">
        <v>394</v>
      </c>
      <c r="U147" s="76" t="s">
        <v>381</v>
      </c>
      <c r="V147" s="12"/>
      <c r="W147" s="12"/>
      <c r="X147" s="266" t="s">
        <v>962</v>
      </c>
    </row>
    <row r="148" spans="1:24" s="8" customFormat="1" ht="25.5">
      <c r="A148" s="288" t="s">
        <v>109</v>
      </c>
      <c r="B148" s="259" t="s">
        <v>290</v>
      </c>
      <c r="C148" s="259" t="s">
        <v>178</v>
      </c>
      <c r="D148" s="259"/>
      <c r="E148" s="259" t="s">
        <v>925</v>
      </c>
      <c r="F148" s="259" t="s">
        <v>950</v>
      </c>
      <c r="G148" s="259" t="s">
        <v>37</v>
      </c>
      <c r="H148" s="259"/>
      <c r="I148" s="256"/>
      <c r="J148" s="256"/>
      <c r="K148" s="277"/>
      <c r="L148" s="76" t="s">
        <v>955</v>
      </c>
      <c r="M148" s="161"/>
      <c r="N148" s="235">
        <v>43466</v>
      </c>
      <c r="O148" s="235">
        <v>43739</v>
      </c>
      <c r="P148" s="76"/>
      <c r="Q148" s="76" t="s">
        <v>954</v>
      </c>
      <c r="R148" s="76" t="s">
        <v>76</v>
      </c>
      <c r="S148" s="76" t="s">
        <v>399</v>
      </c>
      <c r="T148" s="76" t="s">
        <v>394</v>
      </c>
      <c r="U148" s="76" t="s">
        <v>381</v>
      </c>
      <c r="V148" s="12"/>
      <c r="W148" s="12"/>
      <c r="X148" s="267"/>
    </row>
    <row r="149" spans="1:24" s="8" customFormat="1" ht="89.25" customHeight="1">
      <c r="A149" s="269" t="s">
        <v>163</v>
      </c>
      <c r="B149" s="269" t="s">
        <v>276</v>
      </c>
      <c r="C149" s="269" t="s">
        <v>179</v>
      </c>
      <c r="D149" s="269"/>
      <c r="E149" s="269" t="s">
        <v>925</v>
      </c>
      <c r="F149" s="269" t="s">
        <v>956</v>
      </c>
      <c r="G149" s="269" t="s">
        <v>37</v>
      </c>
      <c r="H149" s="269" t="s">
        <v>1097</v>
      </c>
      <c r="I149" s="254" t="s">
        <v>381</v>
      </c>
      <c r="J149" s="254"/>
      <c r="K149" s="277">
        <v>9</v>
      </c>
      <c r="L149" s="76" t="s">
        <v>958</v>
      </c>
      <c r="M149" s="161"/>
      <c r="N149" s="235">
        <v>43466</v>
      </c>
      <c r="O149" s="235">
        <v>43739</v>
      </c>
      <c r="P149" s="76" t="s">
        <v>1121</v>
      </c>
      <c r="Q149" s="76" t="s">
        <v>960</v>
      </c>
      <c r="R149" s="76" t="s">
        <v>76</v>
      </c>
      <c r="S149" s="76" t="s">
        <v>399</v>
      </c>
      <c r="T149" s="76" t="s">
        <v>394</v>
      </c>
      <c r="U149" s="76" t="s">
        <v>381</v>
      </c>
      <c r="V149" s="12"/>
      <c r="W149" s="12"/>
      <c r="X149" s="266" t="s">
        <v>962</v>
      </c>
    </row>
    <row r="150" spans="1:24" s="8" customFormat="1" ht="102" customHeight="1">
      <c r="A150" s="288" t="s">
        <v>163</v>
      </c>
      <c r="B150" s="259" t="s">
        <v>276</v>
      </c>
      <c r="C150" s="259" t="s">
        <v>179</v>
      </c>
      <c r="D150" s="259"/>
      <c r="E150" s="259" t="s">
        <v>925</v>
      </c>
      <c r="F150" s="259" t="s">
        <v>956</v>
      </c>
      <c r="G150" s="259" t="s">
        <v>37</v>
      </c>
      <c r="H150" s="259" t="s">
        <v>957</v>
      </c>
      <c r="I150" s="256" t="s">
        <v>381</v>
      </c>
      <c r="J150" s="256"/>
      <c r="K150" s="277">
        <v>9</v>
      </c>
      <c r="L150" s="76" t="s">
        <v>961</v>
      </c>
      <c r="M150" s="161"/>
      <c r="N150" s="235">
        <v>43466</v>
      </c>
      <c r="O150" s="235">
        <v>43739</v>
      </c>
      <c r="P150" s="76" t="s">
        <v>1121</v>
      </c>
      <c r="Q150" s="76" t="s">
        <v>960</v>
      </c>
      <c r="R150" s="76" t="s">
        <v>76</v>
      </c>
      <c r="S150" s="76" t="s">
        <v>399</v>
      </c>
      <c r="T150" s="76" t="s">
        <v>394</v>
      </c>
      <c r="U150" s="76" t="s">
        <v>381</v>
      </c>
      <c r="V150" s="12"/>
      <c r="W150" s="12"/>
      <c r="X150" s="267"/>
    </row>
    <row r="151" spans="1:24" s="8" customFormat="1" ht="63.75">
      <c r="A151" s="115" t="s">
        <v>147</v>
      </c>
      <c r="B151" s="76" t="s">
        <v>331</v>
      </c>
      <c r="C151" s="115" t="s">
        <v>175</v>
      </c>
      <c r="D151" s="115" t="s">
        <v>459</v>
      </c>
      <c r="E151" s="115" t="s">
        <v>459</v>
      </c>
      <c r="F151" s="76" t="s">
        <v>460</v>
      </c>
      <c r="G151" s="115" t="s">
        <v>47</v>
      </c>
      <c r="H151" s="76" t="s">
        <v>1098</v>
      </c>
      <c r="I151" s="115" t="s">
        <v>390</v>
      </c>
      <c r="J151" s="116" t="s">
        <v>459</v>
      </c>
      <c r="K151" s="229">
        <v>100</v>
      </c>
      <c r="L151" s="76" t="s">
        <v>461</v>
      </c>
      <c r="M151" s="110" t="s">
        <v>459</v>
      </c>
      <c r="N151" s="137">
        <v>43467</v>
      </c>
      <c r="O151" s="137">
        <v>43830</v>
      </c>
      <c r="P151" s="76" t="s">
        <v>802</v>
      </c>
      <c r="Q151" s="76" t="s">
        <v>462</v>
      </c>
      <c r="R151" s="115" t="s">
        <v>76</v>
      </c>
      <c r="S151" s="115" t="s">
        <v>398</v>
      </c>
      <c r="T151" s="115" t="s">
        <v>395</v>
      </c>
      <c r="U151" s="115" t="s">
        <v>390</v>
      </c>
      <c r="V151" s="11"/>
      <c r="W151" s="11"/>
      <c r="X151" s="100" t="s">
        <v>470</v>
      </c>
    </row>
    <row r="152" spans="1:24" s="8" customFormat="1" ht="63.75">
      <c r="A152" s="115" t="s">
        <v>120</v>
      </c>
      <c r="B152" s="76" t="s">
        <v>463</v>
      </c>
      <c r="C152" s="115" t="s">
        <v>175</v>
      </c>
      <c r="D152" s="115" t="s">
        <v>459</v>
      </c>
      <c r="E152" s="115" t="s">
        <v>459</v>
      </c>
      <c r="F152" s="76" t="s">
        <v>464</v>
      </c>
      <c r="G152" s="115" t="s">
        <v>47</v>
      </c>
      <c r="H152" s="76" t="s">
        <v>465</v>
      </c>
      <c r="I152" s="115" t="s">
        <v>390</v>
      </c>
      <c r="J152" s="116" t="s">
        <v>459</v>
      </c>
      <c r="K152" s="229">
        <v>100</v>
      </c>
      <c r="L152" s="76" t="s">
        <v>1211</v>
      </c>
      <c r="M152" s="110" t="s">
        <v>459</v>
      </c>
      <c r="N152" s="137">
        <v>43467</v>
      </c>
      <c r="O152" s="137">
        <v>43830</v>
      </c>
      <c r="P152" s="76" t="s">
        <v>801</v>
      </c>
      <c r="Q152" s="76" t="s">
        <v>466</v>
      </c>
      <c r="R152" s="115" t="s">
        <v>76</v>
      </c>
      <c r="S152" s="115" t="s">
        <v>398</v>
      </c>
      <c r="T152" s="115" t="s">
        <v>395</v>
      </c>
      <c r="U152" s="115" t="s">
        <v>390</v>
      </c>
      <c r="V152" s="12"/>
      <c r="W152" s="12"/>
      <c r="X152" s="100" t="s">
        <v>470</v>
      </c>
    </row>
    <row r="153" spans="1:24" s="8" customFormat="1" ht="89.25">
      <c r="A153" s="115" t="s">
        <v>99</v>
      </c>
      <c r="B153" s="76" t="s">
        <v>213</v>
      </c>
      <c r="C153" s="115" t="s">
        <v>175</v>
      </c>
      <c r="D153" s="115" t="s">
        <v>459</v>
      </c>
      <c r="E153" s="115" t="s">
        <v>459</v>
      </c>
      <c r="F153" s="76" t="s">
        <v>467</v>
      </c>
      <c r="G153" s="115" t="s">
        <v>47</v>
      </c>
      <c r="H153" s="76" t="s">
        <v>800</v>
      </c>
      <c r="I153" s="115" t="s">
        <v>390</v>
      </c>
      <c r="J153" s="116" t="s">
        <v>459</v>
      </c>
      <c r="K153" s="229">
        <v>100</v>
      </c>
      <c r="L153" s="76" t="s">
        <v>468</v>
      </c>
      <c r="M153" s="110" t="s">
        <v>459</v>
      </c>
      <c r="N153" s="137">
        <v>43467</v>
      </c>
      <c r="O153" s="137">
        <v>43830</v>
      </c>
      <c r="P153" s="76" t="s">
        <v>469</v>
      </c>
      <c r="Q153" s="76" t="s">
        <v>466</v>
      </c>
      <c r="R153" s="115" t="s">
        <v>76</v>
      </c>
      <c r="S153" s="115" t="s">
        <v>398</v>
      </c>
      <c r="T153" s="115" t="s">
        <v>395</v>
      </c>
      <c r="U153" s="115" t="s">
        <v>390</v>
      </c>
      <c r="V153" s="12"/>
      <c r="W153" s="12"/>
      <c r="X153" s="100" t="s">
        <v>470</v>
      </c>
    </row>
    <row r="154" spans="1:24" s="8" customFormat="1" ht="76.5">
      <c r="A154" s="375" t="s">
        <v>763</v>
      </c>
      <c r="B154" s="269" t="s">
        <v>255</v>
      </c>
      <c r="C154" s="269"/>
      <c r="D154" s="269"/>
      <c r="E154" s="269" t="s">
        <v>764</v>
      </c>
      <c r="F154" s="269" t="s">
        <v>765</v>
      </c>
      <c r="G154" s="289" t="s">
        <v>766</v>
      </c>
      <c r="H154" s="269" t="s">
        <v>767</v>
      </c>
      <c r="I154" s="254" t="s">
        <v>768</v>
      </c>
      <c r="J154" s="269"/>
      <c r="K154" s="254">
        <v>1</v>
      </c>
      <c r="L154" s="76" t="s">
        <v>769</v>
      </c>
      <c r="M154" s="103">
        <f>(92349124+27908786)</f>
        <v>120257910</v>
      </c>
      <c r="N154" s="167">
        <v>43467</v>
      </c>
      <c r="O154" s="167">
        <v>43829</v>
      </c>
      <c r="P154" s="254" t="s">
        <v>770</v>
      </c>
      <c r="Q154" s="269" t="s">
        <v>771</v>
      </c>
      <c r="R154" s="254" t="s">
        <v>610</v>
      </c>
      <c r="S154" s="254" t="s">
        <v>772</v>
      </c>
      <c r="T154" s="254" t="s">
        <v>773</v>
      </c>
      <c r="U154" s="254" t="s">
        <v>768</v>
      </c>
      <c r="V154" s="12"/>
      <c r="W154" s="12"/>
      <c r="X154" s="266" t="s">
        <v>803</v>
      </c>
    </row>
    <row r="155" spans="1:24" s="8" customFormat="1" ht="38.25">
      <c r="A155" s="376"/>
      <c r="B155" s="288"/>
      <c r="C155" s="288"/>
      <c r="D155" s="288"/>
      <c r="E155" s="288"/>
      <c r="F155" s="259"/>
      <c r="G155" s="372"/>
      <c r="H155" s="259"/>
      <c r="I155" s="253"/>
      <c r="J155" s="259"/>
      <c r="K155" s="253"/>
      <c r="L155" s="79" t="s">
        <v>774</v>
      </c>
      <c r="M155" s="103">
        <v>27039524</v>
      </c>
      <c r="N155" s="167">
        <v>43771</v>
      </c>
      <c r="O155" s="167">
        <v>43829</v>
      </c>
      <c r="P155" s="253" t="s">
        <v>775</v>
      </c>
      <c r="Q155" s="259" t="s">
        <v>771</v>
      </c>
      <c r="R155" s="253" t="s">
        <v>610</v>
      </c>
      <c r="S155" s="253" t="s">
        <v>772</v>
      </c>
      <c r="T155" s="253" t="s">
        <v>773</v>
      </c>
      <c r="U155" s="253" t="s">
        <v>768</v>
      </c>
      <c r="V155" s="12"/>
      <c r="W155" s="12"/>
      <c r="X155" s="339"/>
    </row>
    <row r="156" spans="1:24" s="8" customFormat="1" ht="76.5">
      <c r="A156" s="376"/>
      <c r="B156" s="76" t="s">
        <v>1180</v>
      </c>
      <c r="C156" s="114"/>
      <c r="D156" s="114"/>
      <c r="E156" s="79" t="s">
        <v>764</v>
      </c>
      <c r="F156" s="79" t="s">
        <v>776</v>
      </c>
      <c r="G156" s="79" t="s">
        <v>766</v>
      </c>
      <c r="H156" s="76" t="s">
        <v>1181</v>
      </c>
      <c r="I156" s="115" t="s">
        <v>390</v>
      </c>
      <c r="J156" s="110">
        <v>100</v>
      </c>
      <c r="K156" s="115">
        <v>100</v>
      </c>
      <c r="L156" s="76" t="s">
        <v>777</v>
      </c>
      <c r="M156" s="157">
        <v>0</v>
      </c>
      <c r="N156" s="167">
        <v>43467</v>
      </c>
      <c r="O156" s="167">
        <v>43829</v>
      </c>
      <c r="P156" s="109" t="s">
        <v>778</v>
      </c>
      <c r="Q156" s="109" t="s">
        <v>779</v>
      </c>
      <c r="R156" s="109" t="s">
        <v>610</v>
      </c>
      <c r="S156" s="109" t="s">
        <v>780</v>
      </c>
      <c r="T156" s="109" t="s">
        <v>781</v>
      </c>
      <c r="U156" s="115" t="s">
        <v>768</v>
      </c>
      <c r="V156" s="12"/>
      <c r="W156" s="12"/>
      <c r="X156" s="100" t="s">
        <v>803</v>
      </c>
    </row>
    <row r="157" spans="1:24" s="8" customFormat="1" ht="63.75">
      <c r="A157" s="376"/>
      <c r="B157" s="76" t="s">
        <v>1180</v>
      </c>
      <c r="C157" s="160"/>
      <c r="D157" s="160"/>
      <c r="E157" s="79" t="s">
        <v>764</v>
      </c>
      <c r="F157" s="79" t="s">
        <v>776</v>
      </c>
      <c r="G157" s="79" t="s">
        <v>766</v>
      </c>
      <c r="H157" s="76" t="s">
        <v>782</v>
      </c>
      <c r="I157" s="115" t="s">
        <v>381</v>
      </c>
      <c r="J157" s="110">
        <v>24</v>
      </c>
      <c r="K157" s="115">
        <v>24</v>
      </c>
      <c r="L157" s="76" t="s">
        <v>783</v>
      </c>
      <c r="M157" s="157">
        <v>0</v>
      </c>
      <c r="N157" s="167">
        <v>43467</v>
      </c>
      <c r="O157" s="167">
        <v>43829</v>
      </c>
      <c r="P157" s="109" t="s">
        <v>784</v>
      </c>
      <c r="Q157" s="109" t="s">
        <v>771</v>
      </c>
      <c r="R157" s="109" t="s">
        <v>610</v>
      </c>
      <c r="S157" s="109" t="s">
        <v>772</v>
      </c>
      <c r="T157" s="109" t="s">
        <v>773</v>
      </c>
      <c r="U157" s="115" t="s">
        <v>768</v>
      </c>
      <c r="V157" s="12"/>
      <c r="W157" s="12"/>
      <c r="X157" s="100" t="s">
        <v>803</v>
      </c>
    </row>
    <row r="158" spans="1:24" s="8" customFormat="1" ht="51">
      <c r="A158" s="376"/>
      <c r="B158" s="76" t="s">
        <v>266</v>
      </c>
      <c r="C158" s="160"/>
      <c r="D158" s="160"/>
      <c r="E158" s="79" t="s">
        <v>764</v>
      </c>
      <c r="F158" s="79" t="s">
        <v>776</v>
      </c>
      <c r="G158" s="79" t="s">
        <v>766</v>
      </c>
      <c r="H158" s="76" t="s">
        <v>785</v>
      </c>
      <c r="I158" s="115" t="s">
        <v>381</v>
      </c>
      <c r="J158" s="110">
        <v>2</v>
      </c>
      <c r="K158" s="115">
        <v>4</v>
      </c>
      <c r="L158" s="118"/>
      <c r="M158" s="103">
        <f>170131500/3</f>
        <v>56710500</v>
      </c>
      <c r="N158" s="167">
        <v>43467</v>
      </c>
      <c r="O158" s="167">
        <v>43829</v>
      </c>
      <c r="P158" s="109" t="s">
        <v>726</v>
      </c>
      <c r="Q158" s="109" t="s">
        <v>771</v>
      </c>
      <c r="R158" s="109" t="s">
        <v>610</v>
      </c>
      <c r="S158" s="109" t="s">
        <v>772</v>
      </c>
      <c r="T158" s="109" t="s">
        <v>773</v>
      </c>
      <c r="U158" s="115" t="s">
        <v>768</v>
      </c>
      <c r="V158" s="12"/>
      <c r="W158" s="12"/>
      <c r="X158" s="100" t="s">
        <v>803</v>
      </c>
    </row>
    <row r="159" spans="1:24" s="98" customFormat="1" ht="63.75">
      <c r="A159" s="376"/>
      <c r="B159" s="76" t="s">
        <v>257</v>
      </c>
      <c r="C159" s="160"/>
      <c r="D159" s="160"/>
      <c r="E159" s="79" t="s">
        <v>764</v>
      </c>
      <c r="F159" s="79" t="s">
        <v>776</v>
      </c>
      <c r="G159" s="79" t="s">
        <v>766</v>
      </c>
      <c r="H159" s="76" t="s">
        <v>1128</v>
      </c>
      <c r="I159" s="115" t="s">
        <v>381</v>
      </c>
      <c r="J159" s="110"/>
      <c r="K159" s="115">
        <v>1</v>
      </c>
      <c r="L159" s="76" t="s">
        <v>774</v>
      </c>
      <c r="M159" s="103">
        <v>27039524</v>
      </c>
      <c r="N159" s="167">
        <v>43467</v>
      </c>
      <c r="O159" s="167">
        <v>43829</v>
      </c>
      <c r="P159" s="109" t="s">
        <v>1129</v>
      </c>
      <c r="Q159" s="109" t="s">
        <v>1130</v>
      </c>
      <c r="R159" s="109"/>
      <c r="S159" s="109"/>
      <c r="T159" s="109"/>
      <c r="U159" s="115"/>
      <c r="V159" s="99"/>
      <c r="W159" s="99"/>
      <c r="X159" s="100"/>
    </row>
    <row r="160" spans="1:24" s="8" customFormat="1" ht="51">
      <c r="A160" s="376"/>
      <c r="B160" s="76" t="s">
        <v>266</v>
      </c>
      <c r="C160" s="162"/>
      <c r="D160" s="162"/>
      <c r="E160" s="79" t="s">
        <v>764</v>
      </c>
      <c r="F160" s="79" t="s">
        <v>776</v>
      </c>
      <c r="G160" s="79" t="s">
        <v>766</v>
      </c>
      <c r="H160" s="76" t="s">
        <v>786</v>
      </c>
      <c r="I160" s="115" t="s">
        <v>381</v>
      </c>
      <c r="J160" s="110"/>
      <c r="K160" s="115">
        <v>2</v>
      </c>
      <c r="L160" s="118" t="s">
        <v>787</v>
      </c>
      <c r="M160" s="103">
        <f>170131500/3</f>
        <v>56710500</v>
      </c>
      <c r="N160" s="167">
        <v>43467</v>
      </c>
      <c r="O160" s="167">
        <v>43829</v>
      </c>
      <c r="P160" s="109" t="s">
        <v>726</v>
      </c>
      <c r="Q160" s="109" t="s">
        <v>771</v>
      </c>
      <c r="R160" s="109" t="s">
        <v>610</v>
      </c>
      <c r="S160" s="109" t="s">
        <v>772</v>
      </c>
      <c r="T160" s="109" t="s">
        <v>773</v>
      </c>
      <c r="U160" s="115" t="s">
        <v>768</v>
      </c>
      <c r="V160" s="12"/>
      <c r="W160" s="12"/>
      <c r="X160" s="100" t="s">
        <v>803</v>
      </c>
    </row>
    <row r="161" spans="1:24" s="8" customFormat="1" ht="76.5">
      <c r="A161" s="376"/>
      <c r="B161" s="76" t="s">
        <v>1180</v>
      </c>
      <c r="C161" s="109"/>
      <c r="D161" s="109"/>
      <c r="E161" s="109"/>
      <c r="F161" s="168"/>
      <c r="G161" s="79" t="s">
        <v>766</v>
      </c>
      <c r="H161" s="76" t="s">
        <v>788</v>
      </c>
      <c r="I161" s="115" t="s">
        <v>390</v>
      </c>
      <c r="J161" s="110">
        <v>100</v>
      </c>
      <c r="K161" s="115">
        <v>100</v>
      </c>
      <c r="L161" s="118" t="s">
        <v>789</v>
      </c>
      <c r="M161" s="103">
        <f>170131500/3</f>
        <v>56710500</v>
      </c>
      <c r="N161" s="167">
        <v>43467</v>
      </c>
      <c r="O161" s="167">
        <v>43829</v>
      </c>
      <c r="P161" s="109" t="s">
        <v>790</v>
      </c>
      <c r="Q161" s="109" t="s">
        <v>791</v>
      </c>
      <c r="R161" s="109" t="s">
        <v>610</v>
      </c>
      <c r="S161" s="109" t="s">
        <v>772</v>
      </c>
      <c r="T161" s="109" t="s">
        <v>773</v>
      </c>
      <c r="U161" s="115" t="s">
        <v>792</v>
      </c>
      <c r="V161" s="12"/>
      <c r="W161" s="12"/>
      <c r="X161" s="100" t="s">
        <v>803</v>
      </c>
    </row>
    <row r="162" spans="1:24" s="8" customFormat="1" ht="102">
      <c r="A162" s="376"/>
      <c r="B162" s="76" t="s">
        <v>260</v>
      </c>
      <c r="C162" s="109"/>
      <c r="D162" s="109"/>
      <c r="E162" s="109"/>
      <c r="F162" s="168"/>
      <c r="G162" s="79" t="s">
        <v>766</v>
      </c>
      <c r="H162" s="76" t="s">
        <v>1182</v>
      </c>
      <c r="I162" s="115" t="s">
        <v>768</v>
      </c>
      <c r="J162" s="169"/>
      <c r="K162" s="115">
        <v>1</v>
      </c>
      <c r="L162" s="76" t="s">
        <v>793</v>
      </c>
      <c r="M162" s="103">
        <f>107000000+20002509+20000000</f>
        <v>147002509</v>
      </c>
      <c r="N162" s="167">
        <v>43467</v>
      </c>
      <c r="O162" s="167">
        <v>43829</v>
      </c>
      <c r="P162" s="109" t="s">
        <v>794</v>
      </c>
      <c r="Q162" s="109"/>
      <c r="R162" s="109" t="s">
        <v>610</v>
      </c>
      <c r="S162" s="109" t="s">
        <v>795</v>
      </c>
      <c r="T162" s="109" t="s">
        <v>781</v>
      </c>
      <c r="U162" s="115" t="s">
        <v>768</v>
      </c>
      <c r="V162" s="12"/>
      <c r="W162" s="12"/>
      <c r="X162" s="100" t="s">
        <v>803</v>
      </c>
    </row>
    <row r="163" spans="1:24" s="8" customFormat="1" ht="64.5" customHeight="1">
      <c r="A163" s="377"/>
      <c r="B163" s="79" t="s">
        <v>255</v>
      </c>
      <c r="C163" s="109"/>
      <c r="D163" s="79"/>
      <c r="E163" s="109"/>
      <c r="F163" s="76" t="s">
        <v>796</v>
      </c>
      <c r="G163" s="79" t="s">
        <v>766</v>
      </c>
      <c r="H163" s="76" t="s">
        <v>797</v>
      </c>
      <c r="I163" s="115" t="s">
        <v>768</v>
      </c>
      <c r="J163" s="169"/>
      <c r="K163" s="115">
        <v>6</v>
      </c>
      <c r="L163" s="76" t="s">
        <v>798</v>
      </c>
      <c r="M163" s="103">
        <v>137163600</v>
      </c>
      <c r="N163" s="167">
        <v>43467</v>
      </c>
      <c r="O163" s="167">
        <v>43829</v>
      </c>
      <c r="P163" s="109" t="s">
        <v>799</v>
      </c>
      <c r="Q163" s="109"/>
      <c r="R163" s="109" t="s">
        <v>610</v>
      </c>
      <c r="S163" s="109" t="s">
        <v>772</v>
      </c>
      <c r="T163" s="109"/>
      <c r="U163" s="115"/>
      <c r="V163" s="12"/>
      <c r="W163" s="12"/>
      <c r="X163" s="100" t="s">
        <v>803</v>
      </c>
    </row>
    <row r="164" spans="1:24" s="8" customFormat="1" ht="63.75">
      <c r="A164" s="115" t="s">
        <v>122</v>
      </c>
      <c r="B164" s="76" t="s">
        <v>471</v>
      </c>
      <c r="C164" s="115" t="s">
        <v>181</v>
      </c>
      <c r="D164" s="115" t="s">
        <v>459</v>
      </c>
      <c r="E164" s="115" t="s">
        <v>459</v>
      </c>
      <c r="F164" s="76" t="s">
        <v>472</v>
      </c>
      <c r="G164" s="115" t="s">
        <v>36</v>
      </c>
      <c r="H164" s="76" t="s">
        <v>473</v>
      </c>
      <c r="I164" s="115" t="s">
        <v>390</v>
      </c>
      <c r="J164" s="183"/>
      <c r="K164" s="183">
        <v>1</v>
      </c>
      <c r="L164" s="78" t="s">
        <v>474</v>
      </c>
      <c r="M164" s="170" t="s">
        <v>459</v>
      </c>
      <c r="N164" s="137">
        <v>43466</v>
      </c>
      <c r="O164" s="137">
        <v>43830</v>
      </c>
      <c r="P164" s="76" t="s">
        <v>475</v>
      </c>
      <c r="Q164" s="115" t="s">
        <v>476</v>
      </c>
      <c r="R164" s="115" t="s">
        <v>77</v>
      </c>
      <c r="S164" s="115" t="s">
        <v>399</v>
      </c>
      <c r="T164" s="115" t="s">
        <v>477</v>
      </c>
      <c r="U164" s="115" t="s">
        <v>390</v>
      </c>
      <c r="V164" s="10"/>
      <c r="W164" s="73" t="s">
        <v>478</v>
      </c>
      <c r="X164" s="106" t="s">
        <v>36</v>
      </c>
    </row>
    <row r="165" spans="1:24" s="8" customFormat="1" ht="63.75">
      <c r="A165" s="115" t="s">
        <v>122</v>
      </c>
      <c r="B165" s="76" t="s">
        <v>471</v>
      </c>
      <c r="C165" s="115" t="s">
        <v>181</v>
      </c>
      <c r="D165" s="115" t="s">
        <v>459</v>
      </c>
      <c r="E165" s="115" t="s">
        <v>459</v>
      </c>
      <c r="F165" s="76" t="s">
        <v>472</v>
      </c>
      <c r="G165" s="115" t="s">
        <v>36</v>
      </c>
      <c r="H165" s="76" t="s">
        <v>479</v>
      </c>
      <c r="I165" s="115" t="s">
        <v>390</v>
      </c>
      <c r="J165" s="183"/>
      <c r="K165" s="183">
        <v>1</v>
      </c>
      <c r="L165" s="78" t="s">
        <v>480</v>
      </c>
      <c r="M165" s="170" t="s">
        <v>459</v>
      </c>
      <c r="N165" s="137">
        <v>43466</v>
      </c>
      <c r="O165" s="137">
        <v>43830</v>
      </c>
      <c r="P165" s="76" t="s">
        <v>481</v>
      </c>
      <c r="Q165" s="76" t="s">
        <v>482</v>
      </c>
      <c r="R165" s="115" t="s">
        <v>77</v>
      </c>
      <c r="S165" s="115" t="s">
        <v>399</v>
      </c>
      <c r="T165" s="115" t="s">
        <v>477</v>
      </c>
      <c r="U165" s="115" t="s">
        <v>390</v>
      </c>
      <c r="V165" s="52"/>
      <c r="W165" s="73" t="s">
        <v>478</v>
      </c>
      <c r="X165" s="106" t="s">
        <v>36</v>
      </c>
    </row>
    <row r="166" spans="1:24" s="8" customFormat="1" ht="76.5">
      <c r="A166" s="115" t="s">
        <v>123</v>
      </c>
      <c r="B166" s="76" t="s">
        <v>315</v>
      </c>
      <c r="C166" s="115" t="s">
        <v>181</v>
      </c>
      <c r="D166" s="115" t="s">
        <v>459</v>
      </c>
      <c r="E166" s="115" t="s">
        <v>459</v>
      </c>
      <c r="F166" s="76" t="s">
        <v>483</v>
      </c>
      <c r="G166" s="115" t="s">
        <v>57</v>
      </c>
      <c r="H166" s="76" t="s">
        <v>484</v>
      </c>
      <c r="I166" s="115" t="s">
        <v>390</v>
      </c>
      <c r="J166" s="183"/>
      <c r="K166" s="183">
        <v>0.96</v>
      </c>
      <c r="L166" s="78" t="s">
        <v>485</v>
      </c>
      <c r="M166" s="170" t="s">
        <v>459</v>
      </c>
      <c r="N166" s="137">
        <v>43466</v>
      </c>
      <c r="O166" s="137">
        <v>43830</v>
      </c>
      <c r="P166" s="76" t="s">
        <v>486</v>
      </c>
      <c r="Q166" s="76" t="s">
        <v>487</v>
      </c>
      <c r="R166" s="115" t="s">
        <v>77</v>
      </c>
      <c r="S166" s="115" t="s">
        <v>399</v>
      </c>
      <c r="T166" s="115" t="s">
        <v>477</v>
      </c>
      <c r="U166" s="115" t="s">
        <v>390</v>
      </c>
      <c r="V166" s="52"/>
      <c r="W166" s="12"/>
      <c r="X166" s="106" t="s">
        <v>57</v>
      </c>
    </row>
    <row r="167" spans="1:24" s="8" customFormat="1" ht="76.5">
      <c r="A167" s="115" t="s">
        <v>122</v>
      </c>
      <c r="B167" s="76" t="s">
        <v>488</v>
      </c>
      <c r="C167" s="115" t="s">
        <v>181</v>
      </c>
      <c r="D167" s="115" t="s">
        <v>459</v>
      </c>
      <c r="E167" s="115" t="s">
        <v>459</v>
      </c>
      <c r="F167" s="76" t="s">
        <v>489</v>
      </c>
      <c r="G167" s="115" t="s">
        <v>56</v>
      </c>
      <c r="H167" s="76" t="s">
        <v>1184</v>
      </c>
      <c r="I167" s="115" t="s">
        <v>390</v>
      </c>
      <c r="J167" s="183"/>
      <c r="K167" s="183">
        <v>1</v>
      </c>
      <c r="L167" s="78" t="s">
        <v>490</v>
      </c>
      <c r="M167" s="170" t="s">
        <v>459</v>
      </c>
      <c r="N167" s="137">
        <v>43466</v>
      </c>
      <c r="O167" s="137">
        <v>43830</v>
      </c>
      <c r="P167" s="76" t="s">
        <v>491</v>
      </c>
      <c r="Q167" s="76" t="s">
        <v>492</v>
      </c>
      <c r="R167" s="115" t="s">
        <v>77</v>
      </c>
      <c r="S167" s="115" t="s">
        <v>399</v>
      </c>
      <c r="T167" s="115" t="s">
        <v>477</v>
      </c>
      <c r="U167" s="115" t="s">
        <v>390</v>
      </c>
      <c r="V167" s="52"/>
      <c r="W167" s="12"/>
      <c r="X167" s="106" t="s">
        <v>56</v>
      </c>
    </row>
    <row r="168" spans="1:24" s="8" customFormat="1" ht="76.5">
      <c r="A168" s="115" t="s">
        <v>122</v>
      </c>
      <c r="B168" s="76" t="s">
        <v>488</v>
      </c>
      <c r="C168" s="115" t="s">
        <v>181</v>
      </c>
      <c r="D168" s="115" t="s">
        <v>459</v>
      </c>
      <c r="E168" s="115" t="s">
        <v>459</v>
      </c>
      <c r="F168" s="115" t="s">
        <v>493</v>
      </c>
      <c r="G168" s="115" t="s">
        <v>56</v>
      </c>
      <c r="H168" s="76" t="s">
        <v>1185</v>
      </c>
      <c r="I168" s="115" t="s">
        <v>390</v>
      </c>
      <c r="J168" s="183"/>
      <c r="K168" s="183">
        <v>1</v>
      </c>
      <c r="L168" s="78" t="s">
        <v>494</v>
      </c>
      <c r="M168" s="170" t="s">
        <v>459</v>
      </c>
      <c r="N168" s="137">
        <v>43466</v>
      </c>
      <c r="O168" s="137">
        <v>43830</v>
      </c>
      <c r="P168" s="76" t="s">
        <v>495</v>
      </c>
      <c r="Q168" s="76" t="s">
        <v>496</v>
      </c>
      <c r="R168" s="115" t="s">
        <v>77</v>
      </c>
      <c r="S168" s="115" t="s">
        <v>399</v>
      </c>
      <c r="T168" s="115" t="s">
        <v>477</v>
      </c>
      <c r="U168" s="115" t="s">
        <v>390</v>
      </c>
      <c r="V168" s="52"/>
      <c r="W168" s="12"/>
      <c r="X168" s="106" t="s">
        <v>56</v>
      </c>
    </row>
    <row r="169" spans="1:24" s="8" customFormat="1" ht="76.5">
      <c r="A169" s="115" t="s">
        <v>122</v>
      </c>
      <c r="B169" s="76" t="s">
        <v>488</v>
      </c>
      <c r="C169" s="115" t="s">
        <v>181</v>
      </c>
      <c r="D169" s="115" t="s">
        <v>459</v>
      </c>
      <c r="E169" s="115" t="s">
        <v>459</v>
      </c>
      <c r="F169" s="115" t="s">
        <v>497</v>
      </c>
      <c r="G169" s="115" t="s">
        <v>56</v>
      </c>
      <c r="H169" s="76" t="s">
        <v>1183</v>
      </c>
      <c r="I169" s="115" t="s">
        <v>381</v>
      </c>
      <c r="J169" s="115"/>
      <c r="K169" s="115">
        <v>1</v>
      </c>
      <c r="L169" s="115" t="s">
        <v>498</v>
      </c>
      <c r="M169" s="115" t="s">
        <v>459</v>
      </c>
      <c r="N169" s="137">
        <v>43466</v>
      </c>
      <c r="O169" s="137">
        <v>43738</v>
      </c>
      <c r="P169" s="115" t="s">
        <v>499</v>
      </c>
      <c r="Q169" s="115" t="s">
        <v>500</v>
      </c>
      <c r="R169" s="115" t="s">
        <v>77</v>
      </c>
      <c r="S169" s="115" t="s">
        <v>399</v>
      </c>
      <c r="T169" s="115" t="s">
        <v>477</v>
      </c>
      <c r="U169" s="115" t="s">
        <v>390</v>
      </c>
      <c r="V169" s="53"/>
      <c r="W169" s="12"/>
      <c r="X169" s="106" t="s">
        <v>56</v>
      </c>
    </row>
    <row r="170" spans="1:24" s="8" customFormat="1" ht="114.75">
      <c r="A170" s="115" t="s">
        <v>123</v>
      </c>
      <c r="B170" s="188" t="s">
        <v>315</v>
      </c>
      <c r="C170" s="115" t="s">
        <v>176</v>
      </c>
      <c r="D170" s="115" t="s">
        <v>501</v>
      </c>
      <c r="E170" s="115" t="s">
        <v>501</v>
      </c>
      <c r="F170" s="115" t="s">
        <v>502</v>
      </c>
      <c r="G170" s="115" t="s">
        <v>42</v>
      </c>
      <c r="H170" s="76" t="s">
        <v>1224</v>
      </c>
      <c r="I170" s="115" t="s">
        <v>381</v>
      </c>
      <c r="J170" s="158"/>
      <c r="K170" s="158">
        <v>4</v>
      </c>
      <c r="L170" s="78" t="s">
        <v>503</v>
      </c>
      <c r="M170" s="170"/>
      <c r="N170" s="137">
        <v>43466</v>
      </c>
      <c r="O170" s="137">
        <v>43769</v>
      </c>
      <c r="P170" s="115" t="s">
        <v>504</v>
      </c>
      <c r="Q170" s="76" t="s">
        <v>505</v>
      </c>
      <c r="R170" s="115" t="s">
        <v>76</v>
      </c>
      <c r="S170" s="115" t="s">
        <v>399</v>
      </c>
      <c r="T170" s="115" t="s">
        <v>395</v>
      </c>
      <c r="U170" s="115" t="s">
        <v>381</v>
      </c>
      <c r="V170" s="52"/>
      <c r="W170" s="12"/>
      <c r="X170" s="106" t="s">
        <v>42</v>
      </c>
    </row>
    <row r="171" spans="1:24" s="8" customFormat="1" ht="76.5" customHeight="1">
      <c r="A171" s="115" t="s">
        <v>123</v>
      </c>
      <c r="B171" s="188" t="s">
        <v>315</v>
      </c>
      <c r="C171" s="115" t="s">
        <v>176</v>
      </c>
      <c r="D171" s="115" t="s">
        <v>501</v>
      </c>
      <c r="E171" s="115" t="s">
        <v>501</v>
      </c>
      <c r="F171" s="115" t="s">
        <v>506</v>
      </c>
      <c r="G171" s="115" t="s">
        <v>42</v>
      </c>
      <c r="H171" s="76" t="s">
        <v>1223</v>
      </c>
      <c r="I171" s="115" t="s">
        <v>381</v>
      </c>
      <c r="J171" s="158"/>
      <c r="K171" s="158">
        <v>1</v>
      </c>
      <c r="L171" s="78" t="s">
        <v>507</v>
      </c>
      <c r="M171" s="170"/>
      <c r="N171" s="137">
        <v>43497</v>
      </c>
      <c r="O171" s="137">
        <v>43646</v>
      </c>
      <c r="P171" s="115" t="s">
        <v>508</v>
      </c>
      <c r="Q171" s="76" t="s">
        <v>1212</v>
      </c>
      <c r="R171" s="115" t="s">
        <v>76</v>
      </c>
      <c r="S171" s="115" t="s">
        <v>399</v>
      </c>
      <c r="T171" s="115" t="s">
        <v>396</v>
      </c>
      <c r="U171" s="115" t="s">
        <v>381</v>
      </c>
      <c r="V171" s="52"/>
      <c r="W171" s="12"/>
      <c r="X171" s="106" t="s">
        <v>42</v>
      </c>
    </row>
    <row r="172" spans="1:24" s="8" customFormat="1" ht="63.75">
      <c r="A172" s="115" t="s">
        <v>119</v>
      </c>
      <c r="B172" s="188" t="s">
        <v>271</v>
      </c>
      <c r="C172" s="115" t="s">
        <v>182</v>
      </c>
      <c r="D172" s="115" t="s">
        <v>501</v>
      </c>
      <c r="E172" s="115" t="s">
        <v>501</v>
      </c>
      <c r="F172" s="115" t="s">
        <v>509</v>
      </c>
      <c r="G172" s="115" t="s">
        <v>42</v>
      </c>
      <c r="H172" s="76" t="s">
        <v>1226</v>
      </c>
      <c r="I172" s="115" t="s">
        <v>381</v>
      </c>
      <c r="J172" s="115"/>
      <c r="K172" s="115">
        <v>1</v>
      </c>
      <c r="L172" s="78" t="s">
        <v>510</v>
      </c>
      <c r="M172" s="170"/>
      <c r="N172" s="137">
        <v>43466</v>
      </c>
      <c r="O172" s="137">
        <v>43496</v>
      </c>
      <c r="P172" s="115" t="s">
        <v>511</v>
      </c>
      <c r="Q172" s="76" t="s">
        <v>512</v>
      </c>
      <c r="R172" s="115" t="s">
        <v>77</v>
      </c>
      <c r="S172" s="115" t="s">
        <v>398</v>
      </c>
      <c r="T172" s="115" t="s">
        <v>393</v>
      </c>
      <c r="U172" s="115" t="s">
        <v>381</v>
      </c>
      <c r="V172" s="52"/>
      <c r="W172" s="12"/>
      <c r="X172" s="106" t="s">
        <v>42</v>
      </c>
    </row>
    <row r="173" spans="1:24" s="8" customFormat="1" ht="63.75">
      <c r="A173" s="115" t="s">
        <v>123</v>
      </c>
      <c r="B173" s="188" t="s">
        <v>513</v>
      </c>
      <c r="C173" s="115" t="s">
        <v>176</v>
      </c>
      <c r="D173" s="115" t="s">
        <v>501</v>
      </c>
      <c r="E173" s="115" t="s">
        <v>501</v>
      </c>
      <c r="F173" s="115" t="s">
        <v>514</v>
      </c>
      <c r="G173" s="115" t="s">
        <v>42</v>
      </c>
      <c r="H173" s="76" t="s">
        <v>1186</v>
      </c>
      <c r="I173" s="115" t="s">
        <v>381</v>
      </c>
      <c r="J173" s="115"/>
      <c r="K173" s="115">
        <v>4</v>
      </c>
      <c r="L173" s="78" t="s">
        <v>515</v>
      </c>
      <c r="M173" s="170"/>
      <c r="N173" s="137">
        <v>43466</v>
      </c>
      <c r="O173" s="137">
        <v>43496</v>
      </c>
      <c r="P173" s="115" t="s">
        <v>504</v>
      </c>
      <c r="Q173" s="76" t="s">
        <v>516</v>
      </c>
      <c r="R173" s="115" t="s">
        <v>76</v>
      </c>
      <c r="S173" s="115" t="s">
        <v>399</v>
      </c>
      <c r="T173" s="115" t="s">
        <v>391</v>
      </c>
      <c r="U173" s="115" t="s">
        <v>381</v>
      </c>
      <c r="V173" s="52"/>
      <c r="W173" s="12"/>
      <c r="X173" s="106" t="s">
        <v>42</v>
      </c>
    </row>
    <row r="174" spans="1:24" s="8" customFormat="1" ht="89.25">
      <c r="A174" s="115" t="s">
        <v>123</v>
      </c>
      <c r="B174" s="188" t="s">
        <v>315</v>
      </c>
      <c r="C174" s="115" t="s">
        <v>176</v>
      </c>
      <c r="D174" s="115" t="s">
        <v>501</v>
      </c>
      <c r="E174" s="115" t="s">
        <v>501</v>
      </c>
      <c r="F174" s="115" t="s">
        <v>502</v>
      </c>
      <c r="G174" s="115" t="s">
        <v>42</v>
      </c>
      <c r="H174" s="76" t="s">
        <v>1225</v>
      </c>
      <c r="I174" s="115" t="s">
        <v>381</v>
      </c>
      <c r="J174" s="115"/>
      <c r="K174" s="115">
        <v>12</v>
      </c>
      <c r="L174" s="78" t="s">
        <v>517</v>
      </c>
      <c r="M174" s="161"/>
      <c r="N174" s="137">
        <v>43466</v>
      </c>
      <c r="O174" s="137">
        <v>43830</v>
      </c>
      <c r="P174" s="115" t="s">
        <v>518</v>
      </c>
      <c r="Q174" s="76" t="s">
        <v>519</v>
      </c>
      <c r="R174" s="115" t="s">
        <v>76</v>
      </c>
      <c r="S174" s="115" t="s">
        <v>399</v>
      </c>
      <c r="T174" s="115" t="s">
        <v>395</v>
      </c>
      <c r="U174" s="115" t="s">
        <v>381</v>
      </c>
      <c r="V174" s="10"/>
      <c r="W174" s="12"/>
      <c r="X174" s="106" t="s">
        <v>42</v>
      </c>
    </row>
    <row r="175" spans="1:24" s="8" customFormat="1" ht="76.5">
      <c r="A175" s="276" t="s">
        <v>143</v>
      </c>
      <c r="B175" s="268" t="s">
        <v>520</v>
      </c>
      <c r="C175" s="276" t="s">
        <v>172</v>
      </c>
      <c r="D175" s="276" t="s">
        <v>459</v>
      </c>
      <c r="E175" s="276" t="s">
        <v>459</v>
      </c>
      <c r="F175" s="268" t="s">
        <v>521</v>
      </c>
      <c r="G175" s="268" t="s">
        <v>31</v>
      </c>
      <c r="H175" s="268" t="s">
        <v>1187</v>
      </c>
      <c r="I175" s="276" t="s">
        <v>390</v>
      </c>
      <c r="J175" s="323"/>
      <c r="K175" s="323">
        <v>1</v>
      </c>
      <c r="L175" s="78" t="s">
        <v>522</v>
      </c>
      <c r="M175" s="170" t="s">
        <v>459</v>
      </c>
      <c r="N175" s="137">
        <v>43500</v>
      </c>
      <c r="O175" s="198">
        <v>43555</v>
      </c>
      <c r="P175" s="269" t="s">
        <v>1228</v>
      </c>
      <c r="Q175" s="269" t="s">
        <v>523</v>
      </c>
      <c r="R175" s="254" t="s">
        <v>77</v>
      </c>
      <c r="S175" s="254" t="s">
        <v>399</v>
      </c>
      <c r="T175" s="254" t="s">
        <v>477</v>
      </c>
      <c r="U175" s="254" t="s">
        <v>390</v>
      </c>
      <c r="V175" s="316"/>
      <c r="W175" s="12"/>
      <c r="X175" s="386" t="s">
        <v>31</v>
      </c>
    </row>
    <row r="176" spans="1:24" s="8" customFormat="1" ht="76.5">
      <c r="A176" s="276"/>
      <c r="B176" s="268"/>
      <c r="C176" s="276"/>
      <c r="D176" s="276"/>
      <c r="E176" s="276"/>
      <c r="F176" s="268"/>
      <c r="G176" s="268"/>
      <c r="H176" s="268"/>
      <c r="I176" s="276"/>
      <c r="J176" s="323"/>
      <c r="K176" s="323"/>
      <c r="L176" s="118" t="s">
        <v>524</v>
      </c>
      <c r="M176" s="170" t="s">
        <v>459</v>
      </c>
      <c r="N176" s="198">
        <v>43556</v>
      </c>
      <c r="O176" s="198">
        <v>43830</v>
      </c>
      <c r="P176" s="287"/>
      <c r="Q176" s="287"/>
      <c r="R176" s="272"/>
      <c r="S176" s="272"/>
      <c r="T176" s="272"/>
      <c r="U176" s="272"/>
      <c r="V176" s="387"/>
      <c r="W176" s="12"/>
      <c r="X176" s="339" t="s">
        <v>31</v>
      </c>
    </row>
    <row r="177" spans="1:24" s="9" customFormat="1" ht="63.75">
      <c r="A177" s="276"/>
      <c r="B177" s="268"/>
      <c r="C177" s="276"/>
      <c r="D177" s="276"/>
      <c r="E177" s="276"/>
      <c r="F177" s="268" t="s">
        <v>525</v>
      </c>
      <c r="G177" s="268" t="s">
        <v>31</v>
      </c>
      <c r="H177" s="268" t="s">
        <v>1190</v>
      </c>
      <c r="I177" s="276" t="s">
        <v>381</v>
      </c>
      <c r="J177" s="277"/>
      <c r="K177" s="277">
        <v>24</v>
      </c>
      <c r="L177" s="76" t="s">
        <v>526</v>
      </c>
      <c r="M177" s="170" t="s">
        <v>459</v>
      </c>
      <c r="N177" s="137">
        <v>43480</v>
      </c>
      <c r="O177" s="137">
        <v>43555</v>
      </c>
      <c r="P177" s="269" t="s">
        <v>527</v>
      </c>
      <c r="Q177" s="269" t="s">
        <v>528</v>
      </c>
      <c r="R177" s="269" t="s">
        <v>77</v>
      </c>
      <c r="S177" s="269" t="s">
        <v>399</v>
      </c>
      <c r="T177" s="269" t="s">
        <v>477</v>
      </c>
      <c r="U177" s="269" t="s">
        <v>390</v>
      </c>
      <c r="V177" s="316"/>
      <c r="W177" s="12"/>
      <c r="X177" s="386" t="s">
        <v>31</v>
      </c>
    </row>
    <row r="178" spans="1:24" s="8" customFormat="1" ht="89.25">
      <c r="A178" s="276"/>
      <c r="B178" s="268"/>
      <c r="C178" s="276"/>
      <c r="D178" s="276"/>
      <c r="E178" s="276"/>
      <c r="F178" s="268"/>
      <c r="G178" s="268"/>
      <c r="H178" s="268"/>
      <c r="I178" s="276"/>
      <c r="J178" s="277"/>
      <c r="K178" s="277"/>
      <c r="L178" s="76" t="s">
        <v>529</v>
      </c>
      <c r="M178" s="170"/>
      <c r="N178" s="137">
        <v>43556</v>
      </c>
      <c r="O178" s="137">
        <v>43692</v>
      </c>
      <c r="P178" s="259"/>
      <c r="Q178" s="259"/>
      <c r="R178" s="259"/>
      <c r="S178" s="259"/>
      <c r="T178" s="259"/>
      <c r="U178" s="259"/>
      <c r="V178" s="316"/>
      <c r="W178" s="12"/>
      <c r="X178" s="339" t="s">
        <v>31</v>
      </c>
    </row>
    <row r="179" spans="1:24" s="8" customFormat="1" ht="158.25" customHeight="1">
      <c r="A179" s="276"/>
      <c r="B179" s="268"/>
      <c r="C179" s="276"/>
      <c r="D179" s="276"/>
      <c r="E179" s="276"/>
      <c r="F179" s="268" t="s">
        <v>530</v>
      </c>
      <c r="G179" s="269" t="s">
        <v>31</v>
      </c>
      <c r="H179" s="269" t="s">
        <v>1229</v>
      </c>
      <c r="I179" s="254" t="s">
        <v>381</v>
      </c>
      <c r="J179" s="273">
        <v>5</v>
      </c>
      <c r="K179" s="273">
        <v>4</v>
      </c>
      <c r="L179" s="76" t="s">
        <v>1227</v>
      </c>
      <c r="M179" s="280" t="s">
        <v>459</v>
      </c>
      <c r="N179" s="283">
        <v>43480</v>
      </c>
      <c r="O179" s="283">
        <v>43830</v>
      </c>
      <c r="P179" s="269" t="s">
        <v>1230</v>
      </c>
      <c r="Q179" s="269" t="s">
        <v>532</v>
      </c>
      <c r="R179" s="254" t="s">
        <v>77</v>
      </c>
      <c r="S179" s="254" t="s">
        <v>399</v>
      </c>
      <c r="T179" s="254" t="s">
        <v>477</v>
      </c>
      <c r="U179" s="254" t="s">
        <v>390</v>
      </c>
      <c r="V179" s="315"/>
      <c r="W179" s="12"/>
      <c r="X179" s="386" t="s">
        <v>31</v>
      </c>
    </row>
    <row r="180" spans="1:24" s="98" customFormat="1" ht="76.5">
      <c r="A180" s="276"/>
      <c r="B180" s="268"/>
      <c r="C180" s="276"/>
      <c r="D180" s="276"/>
      <c r="E180" s="276"/>
      <c r="F180" s="268"/>
      <c r="G180" s="270"/>
      <c r="H180" s="270"/>
      <c r="I180" s="255"/>
      <c r="J180" s="274"/>
      <c r="K180" s="274"/>
      <c r="L180" s="76" t="s">
        <v>531</v>
      </c>
      <c r="M180" s="281"/>
      <c r="N180" s="284"/>
      <c r="O180" s="284"/>
      <c r="P180" s="270"/>
      <c r="Q180" s="270"/>
      <c r="R180" s="255"/>
      <c r="S180" s="255"/>
      <c r="T180" s="255"/>
      <c r="U180" s="255"/>
      <c r="V180" s="315"/>
      <c r="W180" s="99"/>
      <c r="X180" s="419"/>
    </row>
    <row r="181" spans="1:24" s="98" customFormat="1" ht="38.25">
      <c r="A181" s="276"/>
      <c r="B181" s="268"/>
      <c r="C181" s="276"/>
      <c r="D181" s="276"/>
      <c r="E181" s="276"/>
      <c r="F181" s="268"/>
      <c r="G181" s="271"/>
      <c r="H181" s="288"/>
      <c r="I181" s="256"/>
      <c r="J181" s="275"/>
      <c r="K181" s="275"/>
      <c r="L181" s="76" t="s">
        <v>533</v>
      </c>
      <c r="M181" s="282"/>
      <c r="N181" s="285"/>
      <c r="O181" s="285"/>
      <c r="P181" s="288"/>
      <c r="Q181" s="288"/>
      <c r="R181" s="256"/>
      <c r="S181" s="256"/>
      <c r="T181" s="256"/>
      <c r="U181" s="256"/>
      <c r="V181" s="315"/>
      <c r="W181" s="99"/>
      <c r="X181" s="419"/>
    </row>
    <row r="182" spans="1:24" s="8" customFormat="1" ht="51">
      <c r="A182" s="276"/>
      <c r="B182" s="268"/>
      <c r="C182" s="276"/>
      <c r="D182" s="276"/>
      <c r="E182" s="276"/>
      <c r="F182" s="268" t="s">
        <v>530</v>
      </c>
      <c r="G182" s="269" t="s">
        <v>31</v>
      </c>
      <c r="H182" s="268" t="s">
        <v>1189</v>
      </c>
      <c r="I182" s="276" t="s">
        <v>381</v>
      </c>
      <c r="J182" s="277"/>
      <c r="K182" s="277">
        <v>1</v>
      </c>
      <c r="L182" s="78" t="s">
        <v>534</v>
      </c>
      <c r="M182" s="170" t="s">
        <v>459</v>
      </c>
      <c r="N182" s="137">
        <v>43477</v>
      </c>
      <c r="O182" s="137">
        <v>43708</v>
      </c>
      <c r="P182" s="254" t="s">
        <v>1231</v>
      </c>
      <c r="Q182" s="269" t="s">
        <v>535</v>
      </c>
      <c r="R182" s="254" t="s">
        <v>77</v>
      </c>
      <c r="S182" s="254" t="s">
        <v>399</v>
      </c>
      <c r="T182" s="254" t="s">
        <v>477</v>
      </c>
      <c r="U182" s="254" t="s">
        <v>390</v>
      </c>
      <c r="V182" s="315"/>
      <c r="W182" s="245"/>
      <c r="X182" s="386" t="s">
        <v>31</v>
      </c>
    </row>
    <row r="183" spans="1:24" s="8" customFormat="1" ht="25.5">
      <c r="A183" s="276"/>
      <c r="B183" s="268"/>
      <c r="C183" s="276"/>
      <c r="D183" s="276"/>
      <c r="E183" s="276"/>
      <c r="F183" s="268"/>
      <c r="G183" s="270"/>
      <c r="H183" s="268"/>
      <c r="I183" s="276"/>
      <c r="J183" s="277"/>
      <c r="K183" s="277"/>
      <c r="L183" s="78" t="s">
        <v>536</v>
      </c>
      <c r="M183" s="170" t="s">
        <v>459</v>
      </c>
      <c r="N183" s="137">
        <v>43709</v>
      </c>
      <c r="O183" s="137">
        <v>43769</v>
      </c>
      <c r="P183" s="255"/>
      <c r="Q183" s="286"/>
      <c r="R183" s="255"/>
      <c r="S183" s="255"/>
      <c r="T183" s="255"/>
      <c r="U183" s="255"/>
      <c r="V183" s="315"/>
      <c r="W183" s="246"/>
      <c r="X183" s="338"/>
    </row>
    <row r="184" spans="1:24" s="8" customFormat="1" ht="25.5">
      <c r="A184" s="276"/>
      <c r="B184" s="268"/>
      <c r="C184" s="276"/>
      <c r="D184" s="276"/>
      <c r="E184" s="276"/>
      <c r="F184" s="268"/>
      <c r="G184" s="271"/>
      <c r="H184" s="268"/>
      <c r="I184" s="276"/>
      <c r="J184" s="277"/>
      <c r="K184" s="277"/>
      <c r="L184" s="78" t="s">
        <v>537</v>
      </c>
      <c r="M184" s="161">
        <v>8000000</v>
      </c>
      <c r="N184" s="137">
        <v>43770</v>
      </c>
      <c r="O184" s="137">
        <v>43799</v>
      </c>
      <c r="P184" s="256"/>
      <c r="Q184" s="287"/>
      <c r="R184" s="256"/>
      <c r="S184" s="256"/>
      <c r="T184" s="256"/>
      <c r="U184" s="256"/>
      <c r="V184" s="315"/>
      <c r="W184" s="247"/>
      <c r="X184" s="339"/>
    </row>
    <row r="185" spans="1:24" s="8" customFormat="1" ht="63.75">
      <c r="A185" s="79" t="s">
        <v>144</v>
      </c>
      <c r="B185" s="79" t="s">
        <v>328</v>
      </c>
      <c r="C185" s="109" t="s">
        <v>180</v>
      </c>
      <c r="D185" s="171" t="s">
        <v>538</v>
      </c>
      <c r="E185" s="171" t="s">
        <v>539</v>
      </c>
      <c r="F185" s="76" t="s">
        <v>1006</v>
      </c>
      <c r="G185" s="76" t="s">
        <v>43</v>
      </c>
      <c r="H185" s="76" t="s">
        <v>1188</v>
      </c>
      <c r="I185" s="115" t="s">
        <v>381</v>
      </c>
      <c r="J185" s="158"/>
      <c r="K185" s="110">
        <v>2500</v>
      </c>
      <c r="L185" s="76" t="s">
        <v>545</v>
      </c>
      <c r="M185" s="236">
        <v>1800000000</v>
      </c>
      <c r="N185" s="137">
        <v>43556</v>
      </c>
      <c r="O185" s="137">
        <v>43830</v>
      </c>
      <c r="P185" s="76" t="s">
        <v>546</v>
      </c>
      <c r="Q185" s="76" t="s">
        <v>547</v>
      </c>
      <c r="R185" s="115" t="s">
        <v>76</v>
      </c>
      <c r="S185" s="109" t="s">
        <v>399</v>
      </c>
      <c r="T185" s="109" t="s">
        <v>394</v>
      </c>
      <c r="U185" s="115" t="s">
        <v>381</v>
      </c>
      <c r="V185" s="74"/>
      <c r="W185" s="12"/>
      <c r="X185" s="105" t="s">
        <v>1012</v>
      </c>
    </row>
    <row r="186" spans="1:24" s="8" customFormat="1" ht="76.5">
      <c r="A186" s="79" t="s">
        <v>123</v>
      </c>
      <c r="B186" s="79" t="s">
        <v>311</v>
      </c>
      <c r="C186" s="109" t="s">
        <v>180</v>
      </c>
      <c r="D186" s="171" t="s">
        <v>538</v>
      </c>
      <c r="E186" s="171" t="s">
        <v>539</v>
      </c>
      <c r="F186" s="76" t="s">
        <v>1006</v>
      </c>
      <c r="G186" s="76" t="s">
        <v>43</v>
      </c>
      <c r="H186" s="76" t="s">
        <v>1192</v>
      </c>
      <c r="I186" s="115" t="s">
        <v>381</v>
      </c>
      <c r="J186" s="158"/>
      <c r="K186" s="172">
        <v>21</v>
      </c>
      <c r="L186" s="76" t="s">
        <v>1007</v>
      </c>
      <c r="M186" s="237">
        <v>2300000000</v>
      </c>
      <c r="N186" s="137">
        <v>43497</v>
      </c>
      <c r="O186" s="137">
        <v>43830</v>
      </c>
      <c r="P186" s="76" t="s">
        <v>550</v>
      </c>
      <c r="Q186" s="76" t="s">
        <v>551</v>
      </c>
      <c r="R186" s="115" t="s">
        <v>77</v>
      </c>
      <c r="S186" s="109" t="s">
        <v>399</v>
      </c>
      <c r="T186" s="109" t="s">
        <v>394</v>
      </c>
      <c r="U186" s="115" t="s">
        <v>381</v>
      </c>
      <c r="V186" s="74"/>
      <c r="W186" s="12"/>
      <c r="X186" s="105" t="s">
        <v>1012</v>
      </c>
    </row>
    <row r="187" spans="1:24" s="8" customFormat="1" ht="89.25">
      <c r="A187" s="79" t="s">
        <v>144</v>
      </c>
      <c r="B187" s="79" t="s">
        <v>328</v>
      </c>
      <c r="C187" s="109" t="s">
        <v>180</v>
      </c>
      <c r="D187" s="115" t="s">
        <v>459</v>
      </c>
      <c r="E187" s="115" t="s">
        <v>459</v>
      </c>
      <c r="F187" s="76" t="s">
        <v>548</v>
      </c>
      <c r="G187" s="76" t="s">
        <v>43</v>
      </c>
      <c r="H187" s="76" t="s">
        <v>1221</v>
      </c>
      <c r="I187" s="115" t="s">
        <v>381</v>
      </c>
      <c r="J187" s="158"/>
      <c r="K187" s="172">
        <v>1</v>
      </c>
      <c r="L187" s="76" t="s">
        <v>552</v>
      </c>
      <c r="M187" s="236">
        <v>100000000</v>
      </c>
      <c r="N187" s="137">
        <v>43497</v>
      </c>
      <c r="O187" s="137">
        <v>43830</v>
      </c>
      <c r="P187" s="76" t="s">
        <v>553</v>
      </c>
      <c r="Q187" s="76" t="s">
        <v>1008</v>
      </c>
      <c r="R187" s="115" t="s">
        <v>77</v>
      </c>
      <c r="S187" s="109" t="s">
        <v>398</v>
      </c>
      <c r="T187" s="109" t="s">
        <v>394</v>
      </c>
      <c r="U187" s="115" t="s">
        <v>381</v>
      </c>
      <c r="V187" s="74"/>
      <c r="W187" s="12"/>
      <c r="X187" s="105" t="s">
        <v>1012</v>
      </c>
    </row>
    <row r="188" spans="1:24" s="8" customFormat="1" ht="76.5">
      <c r="A188" s="79" t="s">
        <v>123</v>
      </c>
      <c r="B188" s="79" t="s">
        <v>311</v>
      </c>
      <c r="C188" s="109" t="s">
        <v>180</v>
      </c>
      <c r="D188" s="171" t="s">
        <v>538</v>
      </c>
      <c r="E188" s="171" t="s">
        <v>539</v>
      </c>
      <c r="F188" s="76" t="s">
        <v>1006</v>
      </c>
      <c r="G188" s="76" t="s">
        <v>43</v>
      </c>
      <c r="H188" s="76" t="s">
        <v>1191</v>
      </c>
      <c r="I188" s="115" t="s">
        <v>381</v>
      </c>
      <c r="J188" s="158"/>
      <c r="K188" s="172">
        <v>1</v>
      </c>
      <c r="L188" s="76" t="s">
        <v>554</v>
      </c>
      <c r="M188" s="236">
        <v>600000000</v>
      </c>
      <c r="N188" s="137">
        <v>43497</v>
      </c>
      <c r="O188" s="137">
        <v>43830</v>
      </c>
      <c r="P188" s="76" t="s">
        <v>555</v>
      </c>
      <c r="Q188" s="76" t="s">
        <v>556</v>
      </c>
      <c r="R188" s="115" t="s">
        <v>76</v>
      </c>
      <c r="S188" s="109" t="s">
        <v>399</v>
      </c>
      <c r="T188" s="109" t="s">
        <v>395</v>
      </c>
      <c r="U188" s="115" t="s">
        <v>381</v>
      </c>
      <c r="V188" s="74"/>
      <c r="W188" s="12"/>
      <c r="X188" s="105" t="s">
        <v>1012</v>
      </c>
    </row>
    <row r="189" spans="1:24" s="8" customFormat="1" ht="63.75">
      <c r="A189" s="79" t="s">
        <v>146</v>
      </c>
      <c r="B189" s="79" t="s">
        <v>330</v>
      </c>
      <c r="C189" s="109" t="s">
        <v>180</v>
      </c>
      <c r="D189" s="171" t="s">
        <v>538</v>
      </c>
      <c r="E189" s="171" t="s">
        <v>539</v>
      </c>
      <c r="F189" s="76" t="s">
        <v>1006</v>
      </c>
      <c r="G189" s="76" t="s">
        <v>43</v>
      </c>
      <c r="H189" s="76" t="s">
        <v>1222</v>
      </c>
      <c r="I189" s="115" t="s">
        <v>381</v>
      </c>
      <c r="J189" s="158"/>
      <c r="K189" s="172">
        <v>2</v>
      </c>
      <c r="L189" s="76" t="s">
        <v>557</v>
      </c>
      <c r="M189" s="161"/>
      <c r="N189" s="137">
        <v>43497</v>
      </c>
      <c r="O189" s="137">
        <v>43830</v>
      </c>
      <c r="P189" s="76" t="s">
        <v>558</v>
      </c>
      <c r="Q189" s="76" t="s">
        <v>1009</v>
      </c>
      <c r="R189" s="115" t="s">
        <v>76</v>
      </c>
      <c r="S189" s="109" t="s">
        <v>399</v>
      </c>
      <c r="T189" s="109" t="s">
        <v>394</v>
      </c>
      <c r="U189" s="115" t="s">
        <v>381</v>
      </c>
      <c r="V189" s="74"/>
      <c r="W189" s="12"/>
      <c r="X189" s="105" t="s">
        <v>1012</v>
      </c>
    </row>
    <row r="190" spans="1:24" s="8" customFormat="1" ht="89.25">
      <c r="A190" s="79" t="s">
        <v>144</v>
      </c>
      <c r="B190" s="79" t="s">
        <v>328</v>
      </c>
      <c r="C190" s="109" t="s">
        <v>180</v>
      </c>
      <c r="D190" s="115" t="s">
        <v>459</v>
      </c>
      <c r="E190" s="115" t="s">
        <v>459</v>
      </c>
      <c r="F190" s="76" t="s">
        <v>548</v>
      </c>
      <c r="G190" s="76" t="s">
        <v>43</v>
      </c>
      <c r="H190" s="76" t="s">
        <v>1193</v>
      </c>
      <c r="I190" s="115" t="s">
        <v>381</v>
      </c>
      <c r="J190" s="158"/>
      <c r="K190" s="172">
        <v>1</v>
      </c>
      <c r="L190" s="76" t="s">
        <v>1010</v>
      </c>
      <c r="M190" s="161"/>
      <c r="N190" s="137">
        <v>43525</v>
      </c>
      <c r="O190" s="137">
        <v>43830</v>
      </c>
      <c r="P190" s="76" t="s">
        <v>549</v>
      </c>
      <c r="Q190" s="76" t="s">
        <v>1011</v>
      </c>
      <c r="R190" s="115" t="s">
        <v>77</v>
      </c>
      <c r="S190" s="109" t="s">
        <v>399</v>
      </c>
      <c r="T190" s="109" t="s">
        <v>394</v>
      </c>
      <c r="U190" s="115" t="s">
        <v>381</v>
      </c>
      <c r="V190" s="74"/>
      <c r="W190" s="12"/>
      <c r="X190" s="105" t="s">
        <v>1012</v>
      </c>
    </row>
    <row r="191" spans="1:24" s="8" customFormat="1" ht="76.5">
      <c r="A191" s="115" t="s">
        <v>122</v>
      </c>
      <c r="B191" s="76" t="s">
        <v>488</v>
      </c>
      <c r="C191" s="115" t="s">
        <v>172</v>
      </c>
      <c r="D191" s="115" t="s">
        <v>538</v>
      </c>
      <c r="E191" s="115" t="s">
        <v>539</v>
      </c>
      <c r="F191" s="76" t="s">
        <v>540</v>
      </c>
      <c r="G191" s="115" t="s">
        <v>43</v>
      </c>
      <c r="H191" s="76" t="s">
        <v>1194</v>
      </c>
      <c r="I191" s="115" t="s">
        <v>386</v>
      </c>
      <c r="J191" s="158"/>
      <c r="K191" s="86">
        <v>2500</v>
      </c>
      <c r="L191" s="76" t="s">
        <v>541</v>
      </c>
      <c r="M191" s="161">
        <v>6800000000</v>
      </c>
      <c r="N191" s="137">
        <v>43466</v>
      </c>
      <c r="O191" s="137">
        <v>43830</v>
      </c>
      <c r="P191" s="76" t="s">
        <v>542</v>
      </c>
      <c r="Q191" s="76" t="s">
        <v>1195</v>
      </c>
      <c r="R191" s="115" t="s">
        <v>76</v>
      </c>
      <c r="S191" s="115" t="s">
        <v>399</v>
      </c>
      <c r="T191" s="115" t="s">
        <v>394</v>
      </c>
      <c r="U191" s="115" t="s">
        <v>390</v>
      </c>
      <c r="V191" s="54"/>
      <c r="W191" s="12"/>
      <c r="X191" s="104" t="s">
        <v>1199</v>
      </c>
    </row>
    <row r="192" spans="1:24" s="8" customFormat="1" ht="76.5">
      <c r="A192" s="115" t="s">
        <v>122</v>
      </c>
      <c r="B192" s="76" t="s">
        <v>488</v>
      </c>
      <c r="C192" s="115" t="s">
        <v>172</v>
      </c>
      <c r="D192" s="115" t="s">
        <v>85</v>
      </c>
      <c r="E192" s="115" t="s">
        <v>85</v>
      </c>
      <c r="F192" s="76" t="s">
        <v>543</v>
      </c>
      <c r="G192" s="115" t="s">
        <v>43</v>
      </c>
      <c r="H192" s="76" t="s">
        <v>1196</v>
      </c>
      <c r="I192" s="115" t="s">
        <v>381</v>
      </c>
      <c r="J192" s="158"/>
      <c r="K192" s="86">
        <v>19727</v>
      </c>
      <c r="L192" s="76" t="s">
        <v>544</v>
      </c>
      <c r="M192" s="161" t="s">
        <v>85</v>
      </c>
      <c r="N192" s="137">
        <v>43480</v>
      </c>
      <c r="O192" s="137">
        <v>43830</v>
      </c>
      <c r="P192" s="76" t="s">
        <v>1197</v>
      </c>
      <c r="Q192" s="76" t="s">
        <v>1198</v>
      </c>
      <c r="R192" s="115" t="s">
        <v>76</v>
      </c>
      <c r="S192" s="115" t="s">
        <v>399</v>
      </c>
      <c r="T192" s="115" t="s">
        <v>394</v>
      </c>
      <c r="U192" s="115" t="s">
        <v>381</v>
      </c>
      <c r="V192" s="54"/>
      <c r="W192" s="12"/>
      <c r="X192" s="104" t="s">
        <v>1199</v>
      </c>
    </row>
    <row r="193" spans="1:44" ht="52.5" customHeight="1">
      <c r="A193" s="276" t="s">
        <v>101</v>
      </c>
      <c r="B193" s="276" t="s">
        <v>218</v>
      </c>
      <c r="C193" s="276" t="s">
        <v>169</v>
      </c>
      <c r="D193" s="276" t="s">
        <v>459</v>
      </c>
      <c r="E193" s="276" t="s">
        <v>459</v>
      </c>
      <c r="F193" s="276" t="s">
        <v>559</v>
      </c>
      <c r="G193" s="276" t="s">
        <v>45</v>
      </c>
      <c r="H193" s="269" t="s">
        <v>905</v>
      </c>
      <c r="I193" s="254" t="s">
        <v>381</v>
      </c>
      <c r="J193" s="379"/>
      <c r="K193" s="254">
        <v>127</v>
      </c>
      <c r="L193" s="76" t="s">
        <v>908</v>
      </c>
      <c r="M193" s="161" t="s">
        <v>459</v>
      </c>
      <c r="N193" s="137">
        <v>43467</v>
      </c>
      <c r="O193" s="137">
        <v>43524</v>
      </c>
      <c r="P193" s="269" t="s">
        <v>911</v>
      </c>
      <c r="Q193" s="378" t="s">
        <v>906</v>
      </c>
      <c r="R193" s="317" t="s">
        <v>77</v>
      </c>
      <c r="S193" s="317" t="s">
        <v>399</v>
      </c>
      <c r="T193" s="317" t="s">
        <v>394</v>
      </c>
      <c r="U193" s="317" t="s">
        <v>390</v>
      </c>
      <c r="V193" s="55"/>
      <c r="W193" s="60"/>
      <c r="X193" s="389" t="s">
        <v>45</v>
      </c>
      <c r="AA193" s="8"/>
      <c r="AB193" s="8"/>
      <c r="AC193" s="8"/>
      <c r="AD193" s="8" t="s">
        <v>173</v>
      </c>
      <c r="AE193" s="8"/>
      <c r="AF193" s="8" t="s">
        <v>39</v>
      </c>
      <c r="AG193" s="8"/>
      <c r="AH193" s="8"/>
      <c r="AI193" s="8" t="s">
        <v>76</v>
      </c>
      <c r="AJ193" s="8"/>
      <c r="AK193" s="8" t="s">
        <v>61</v>
      </c>
      <c r="AL193" s="8"/>
      <c r="AM193" s="8" t="s">
        <v>395</v>
      </c>
      <c r="AN193" s="14" t="s">
        <v>401</v>
      </c>
      <c r="AQ193" s="24" t="s">
        <v>163</v>
      </c>
      <c r="AR193" s="24"/>
    </row>
    <row r="194" spans="1:44" ht="51" customHeight="1">
      <c r="A194" s="276"/>
      <c r="B194" s="276"/>
      <c r="C194" s="276"/>
      <c r="D194" s="276"/>
      <c r="E194" s="276"/>
      <c r="F194" s="276"/>
      <c r="G194" s="276"/>
      <c r="H194" s="288"/>
      <c r="I194" s="256"/>
      <c r="J194" s="380"/>
      <c r="K194" s="256"/>
      <c r="L194" s="76" t="s">
        <v>560</v>
      </c>
      <c r="M194" s="161" t="s">
        <v>459</v>
      </c>
      <c r="N194" s="137">
        <v>43467</v>
      </c>
      <c r="O194" s="137">
        <v>43830</v>
      </c>
      <c r="P194" s="288"/>
      <c r="Q194" s="378"/>
      <c r="R194" s="317"/>
      <c r="S194" s="317"/>
      <c r="T194" s="317" t="s">
        <v>394</v>
      </c>
      <c r="U194" s="317" t="s">
        <v>390</v>
      </c>
      <c r="V194" s="55"/>
      <c r="W194" s="60"/>
      <c r="X194" s="390"/>
      <c r="AA194" s="8"/>
      <c r="AB194" s="15"/>
      <c r="AC194" s="8"/>
      <c r="AD194" s="8" t="s">
        <v>174</v>
      </c>
      <c r="AE194" s="18"/>
      <c r="AF194" s="8" t="s">
        <v>38</v>
      </c>
      <c r="AG194" s="8"/>
      <c r="AH194" s="8"/>
      <c r="AI194" s="8" t="s">
        <v>77</v>
      </c>
      <c r="AJ194" s="8"/>
      <c r="AK194" s="8" t="s">
        <v>73</v>
      </c>
      <c r="AL194" s="8"/>
      <c r="AM194" s="8" t="s">
        <v>396</v>
      </c>
      <c r="AQ194" s="24" t="s">
        <v>164</v>
      </c>
      <c r="AR194" s="24"/>
    </row>
    <row r="195" spans="1:44" ht="37.5" customHeight="1">
      <c r="A195" s="276" t="s">
        <v>101</v>
      </c>
      <c r="B195" s="276" t="s">
        <v>218</v>
      </c>
      <c r="C195" s="276" t="s">
        <v>169</v>
      </c>
      <c r="D195" s="276" t="s">
        <v>459</v>
      </c>
      <c r="E195" s="276" t="s">
        <v>459</v>
      </c>
      <c r="F195" s="276" t="s">
        <v>559</v>
      </c>
      <c r="G195" s="276" t="s">
        <v>45</v>
      </c>
      <c r="H195" s="289" t="s">
        <v>907</v>
      </c>
      <c r="I195" s="254" t="s">
        <v>381</v>
      </c>
      <c r="J195" s="379"/>
      <c r="K195" s="304">
        <v>127</v>
      </c>
      <c r="L195" s="76" t="s">
        <v>909</v>
      </c>
      <c r="M195" s="161" t="s">
        <v>459</v>
      </c>
      <c r="N195" s="137">
        <v>43467</v>
      </c>
      <c r="O195" s="137">
        <v>43524</v>
      </c>
      <c r="P195" s="269" t="s">
        <v>1000</v>
      </c>
      <c r="Q195" s="378" t="s">
        <v>917</v>
      </c>
      <c r="R195" s="317" t="s">
        <v>77</v>
      </c>
      <c r="S195" s="317" t="s">
        <v>399</v>
      </c>
      <c r="T195" s="317" t="s">
        <v>394</v>
      </c>
      <c r="U195" s="317" t="s">
        <v>390</v>
      </c>
      <c r="V195" s="381"/>
      <c r="W195" s="381"/>
      <c r="X195" s="389" t="s">
        <v>45</v>
      </c>
      <c r="AA195" s="8"/>
      <c r="AB195" s="8"/>
      <c r="AC195" s="8"/>
      <c r="AD195" s="8" t="s">
        <v>175</v>
      </c>
      <c r="AE195" s="8"/>
      <c r="AF195" s="8" t="s">
        <v>30</v>
      </c>
      <c r="AG195" s="8"/>
      <c r="AH195" s="8"/>
      <c r="AI195" s="8" t="s">
        <v>78</v>
      </c>
      <c r="AJ195" s="8"/>
      <c r="AK195" s="8" t="s">
        <v>65</v>
      </c>
      <c r="AL195" s="8"/>
      <c r="AM195" s="8" t="s">
        <v>397</v>
      </c>
      <c r="AQ195" s="24" t="s">
        <v>165</v>
      </c>
      <c r="AR195" s="24"/>
    </row>
    <row r="196" spans="1:44" ht="35.25" customHeight="1">
      <c r="A196" s="276"/>
      <c r="B196" s="276"/>
      <c r="C196" s="276"/>
      <c r="D196" s="276"/>
      <c r="E196" s="276"/>
      <c r="F196" s="276"/>
      <c r="G196" s="276"/>
      <c r="H196" s="290"/>
      <c r="I196" s="256"/>
      <c r="J196" s="380"/>
      <c r="K196" s="306"/>
      <c r="L196" s="76" t="s">
        <v>910</v>
      </c>
      <c r="M196" s="161" t="s">
        <v>459</v>
      </c>
      <c r="N196" s="137">
        <v>43525</v>
      </c>
      <c r="O196" s="137">
        <v>43830</v>
      </c>
      <c r="P196" s="288"/>
      <c r="Q196" s="378"/>
      <c r="R196" s="317"/>
      <c r="S196" s="317" t="s">
        <v>399</v>
      </c>
      <c r="T196" s="317" t="s">
        <v>394</v>
      </c>
      <c r="U196" s="317" t="s">
        <v>390</v>
      </c>
      <c r="V196" s="382"/>
      <c r="W196" s="382"/>
      <c r="X196" s="390"/>
      <c r="AA196" s="8"/>
      <c r="AB196" s="8"/>
      <c r="AC196" s="8"/>
      <c r="AD196" s="8" t="s">
        <v>176</v>
      </c>
      <c r="AE196" s="8"/>
      <c r="AF196" s="8" t="s">
        <v>31</v>
      </c>
      <c r="AG196" s="8"/>
      <c r="AH196" s="8"/>
      <c r="AI196" s="8" t="s">
        <v>79</v>
      </c>
      <c r="AJ196" s="8"/>
      <c r="AK196" s="8" t="s">
        <v>63</v>
      </c>
      <c r="AL196" s="8"/>
      <c r="AM196" s="8"/>
      <c r="AQ196" s="24" t="s">
        <v>166</v>
      </c>
      <c r="AR196" s="24"/>
    </row>
    <row r="197" spans="1:44" ht="30.75" customHeight="1">
      <c r="A197" s="276" t="s">
        <v>101</v>
      </c>
      <c r="B197" s="276" t="s">
        <v>218</v>
      </c>
      <c r="C197" s="276" t="s">
        <v>169</v>
      </c>
      <c r="D197" s="276" t="s">
        <v>459</v>
      </c>
      <c r="E197" s="276" t="s">
        <v>459</v>
      </c>
      <c r="F197" s="276" t="s">
        <v>559</v>
      </c>
      <c r="G197" s="276" t="s">
        <v>45</v>
      </c>
      <c r="H197" s="289" t="s">
        <v>1276</v>
      </c>
      <c r="I197" s="254" t="s">
        <v>390</v>
      </c>
      <c r="J197" s="379"/>
      <c r="K197" s="304">
        <v>100</v>
      </c>
      <c r="L197" s="76" t="s">
        <v>912</v>
      </c>
      <c r="M197" s="161" t="s">
        <v>459</v>
      </c>
      <c r="N197" s="137">
        <v>43467</v>
      </c>
      <c r="O197" s="137">
        <v>43524</v>
      </c>
      <c r="P197" s="269" t="s">
        <v>914</v>
      </c>
      <c r="Q197" s="378" t="s">
        <v>916</v>
      </c>
      <c r="R197" s="276" t="s">
        <v>77</v>
      </c>
      <c r="S197" s="276" t="s">
        <v>399</v>
      </c>
      <c r="T197" s="276" t="s">
        <v>394</v>
      </c>
      <c r="U197" s="317" t="s">
        <v>390</v>
      </c>
      <c r="V197" s="381"/>
      <c r="W197" s="381"/>
      <c r="X197" s="389" t="s">
        <v>45</v>
      </c>
      <c r="AA197" s="8"/>
      <c r="AB197" s="8"/>
      <c r="AC197" s="8"/>
      <c r="AD197" s="8" t="s">
        <v>177</v>
      </c>
      <c r="AE197" s="8"/>
      <c r="AF197" s="8" t="s">
        <v>33</v>
      </c>
      <c r="AG197" s="8"/>
      <c r="AH197" s="8"/>
      <c r="AI197" s="8" t="s">
        <v>80</v>
      </c>
      <c r="AJ197" s="8"/>
      <c r="AK197" s="8" t="s">
        <v>2</v>
      </c>
      <c r="AL197" s="8"/>
      <c r="AM197" s="8"/>
      <c r="AQ197" s="24" t="s">
        <v>167</v>
      </c>
      <c r="AR197" s="24"/>
    </row>
    <row r="198" spans="1:43" ht="49.5" customHeight="1">
      <c r="A198" s="276"/>
      <c r="B198" s="276"/>
      <c r="C198" s="276"/>
      <c r="D198" s="276"/>
      <c r="E198" s="276"/>
      <c r="F198" s="276"/>
      <c r="G198" s="276"/>
      <c r="H198" s="290"/>
      <c r="I198" s="256"/>
      <c r="J198" s="380"/>
      <c r="K198" s="306"/>
      <c r="L198" s="76" t="s">
        <v>913</v>
      </c>
      <c r="M198" s="161" t="s">
        <v>459</v>
      </c>
      <c r="N198" s="137">
        <v>43467</v>
      </c>
      <c r="O198" s="137">
        <v>43830</v>
      </c>
      <c r="P198" s="288"/>
      <c r="Q198" s="378"/>
      <c r="R198" s="276"/>
      <c r="S198" s="276" t="s">
        <v>399</v>
      </c>
      <c r="T198" s="276" t="s">
        <v>394</v>
      </c>
      <c r="U198" s="317" t="s">
        <v>390</v>
      </c>
      <c r="V198" s="382"/>
      <c r="W198" s="382"/>
      <c r="X198" s="390"/>
      <c r="AA198" s="8"/>
      <c r="AB198" s="8"/>
      <c r="AC198" s="8"/>
      <c r="AD198" s="8" t="s">
        <v>178</v>
      </c>
      <c r="AE198" s="8"/>
      <c r="AF198" s="8" t="s">
        <v>34</v>
      </c>
      <c r="AG198" s="8"/>
      <c r="AH198" s="8"/>
      <c r="AI198" s="8" t="s">
        <v>81</v>
      </c>
      <c r="AJ198" s="8"/>
      <c r="AK198" s="8" t="s">
        <v>71</v>
      </c>
      <c r="AL198" s="8"/>
      <c r="AM198" s="8"/>
      <c r="AQ198" s="20" t="s">
        <v>94</v>
      </c>
    </row>
    <row r="199" spans="1:43" ht="38.25">
      <c r="A199" s="276" t="s">
        <v>101</v>
      </c>
      <c r="B199" s="276" t="s">
        <v>218</v>
      </c>
      <c r="C199" s="276" t="s">
        <v>169</v>
      </c>
      <c r="D199" s="276" t="s">
        <v>459</v>
      </c>
      <c r="E199" s="276" t="s">
        <v>459</v>
      </c>
      <c r="F199" s="276" t="s">
        <v>559</v>
      </c>
      <c r="G199" s="276" t="s">
        <v>45</v>
      </c>
      <c r="H199" s="289" t="s">
        <v>1001</v>
      </c>
      <c r="I199" s="254" t="s">
        <v>381</v>
      </c>
      <c r="J199" s="379"/>
      <c r="K199" s="304">
        <v>5</v>
      </c>
      <c r="L199" s="76" t="s">
        <v>915</v>
      </c>
      <c r="M199" s="161" t="s">
        <v>459</v>
      </c>
      <c r="N199" s="137">
        <v>43467</v>
      </c>
      <c r="O199" s="137">
        <v>43524</v>
      </c>
      <c r="P199" s="269" t="s">
        <v>1002</v>
      </c>
      <c r="Q199" s="378" t="s">
        <v>918</v>
      </c>
      <c r="R199" s="276" t="s">
        <v>77</v>
      </c>
      <c r="S199" s="276" t="s">
        <v>399</v>
      </c>
      <c r="T199" s="276" t="s">
        <v>394</v>
      </c>
      <c r="U199" s="317" t="s">
        <v>390</v>
      </c>
      <c r="V199" s="381"/>
      <c r="W199" s="381"/>
      <c r="X199" s="389" t="s">
        <v>45</v>
      </c>
      <c r="AA199" s="8"/>
      <c r="AB199" s="8"/>
      <c r="AC199" s="8"/>
      <c r="AD199" s="8"/>
      <c r="AE199" s="8"/>
      <c r="AF199" s="8"/>
      <c r="AG199" s="8"/>
      <c r="AH199" s="8"/>
      <c r="AI199" s="8"/>
      <c r="AJ199" s="8"/>
      <c r="AK199" s="8"/>
      <c r="AL199" s="8"/>
      <c r="AM199" s="8"/>
      <c r="AQ199" s="27"/>
    </row>
    <row r="200" spans="1:43" ht="51">
      <c r="A200" s="276"/>
      <c r="B200" s="276"/>
      <c r="C200" s="276"/>
      <c r="D200" s="276"/>
      <c r="E200" s="276"/>
      <c r="F200" s="276"/>
      <c r="G200" s="276"/>
      <c r="H200" s="290"/>
      <c r="I200" s="256"/>
      <c r="J200" s="380"/>
      <c r="K200" s="306"/>
      <c r="L200" s="76" t="s">
        <v>1003</v>
      </c>
      <c r="M200" s="161" t="s">
        <v>459</v>
      </c>
      <c r="N200" s="137">
        <v>43467</v>
      </c>
      <c r="O200" s="137">
        <v>43799</v>
      </c>
      <c r="P200" s="288"/>
      <c r="Q200" s="378"/>
      <c r="R200" s="276"/>
      <c r="S200" s="276" t="s">
        <v>399</v>
      </c>
      <c r="T200" s="276" t="s">
        <v>394</v>
      </c>
      <c r="U200" s="317" t="s">
        <v>390</v>
      </c>
      <c r="V200" s="382"/>
      <c r="W200" s="382"/>
      <c r="X200" s="390"/>
      <c r="AA200" s="8"/>
      <c r="AB200" s="8"/>
      <c r="AC200" s="8"/>
      <c r="AD200" s="8"/>
      <c r="AE200" s="8"/>
      <c r="AF200" s="8"/>
      <c r="AG200" s="8"/>
      <c r="AH200" s="8"/>
      <c r="AI200" s="8"/>
      <c r="AJ200" s="8"/>
      <c r="AK200" s="8"/>
      <c r="AL200" s="8"/>
      <c r="AM200" s="8"/>
      <c r="AQ200" s="27"/>
    </row>
    <row r="201" spans="1:43" ht="42.75" customHeight="1">
      <c r="A201" s="276" t="s">
        <v>143</v>
      </c>
      <c r="B201" s="276" t="s">
        <v>520</v>
      </c>
      <c r="C201" s="276" t="s">
        <v>171</v>
      </c>
      <c r="D201" s="276" t="s">
        <v>459</v>
      </c>
      <c r="E201" s="276" t="s">
        <v>459</v>
      </c>
      <c r="F201" s="276" t="s">
        <v>561</v>
      </c>
      <c r="G201" s="276" t="s">
        <v>46</v>
      </c>
      <c r="H201" s="269" t="s">
        <v>669</v>
      </c>
      <c r="I201" s="276" t="s">
        <v>381</v>
      </c>
      <c r="J201" s="277"/>
      <c r="K201" s="277">
        <v>1</v>
      </c>
      <c r="L201" s="238" t="s">
        <v>562</v>
      </c>
      <c r="M201" s="170" t="s">
        <v>459</v>
      </c>
      <c r="N201" s="137">
        <v>43467</v>
      </c>
      <c r="O201" s="137">
        <v>43495</v>
      </c>
      <c r="P201" s="269" t="s">
        <v>563</v>
      </c>
      <c r="Q201" s="269" t="s">
        <v>564</v>
      </c>
      <c r="R201" s="254" t="s">
        <v>77</v>
      </c>
      <c r="S201" s="254" t="s">
        <v>398</v>
      </c>
      <c r="T201" s="254" t="s">
        <v>394</v>
      </c>
      <c r="U201" s="254" t="s">
        <v>390</v>
      </c>
      <c r="V201" s="245"/>
      <c r="W201" s="312"/>
      <c r="X201" s="266" t="s">
        <v>573</v>
      </c>
      <c r="AA201" s="8"/>
      <c r="AB201" s="15"/>
      <c r="AC201" s="8"/>
      <c r="AD201" s="8" t="s">
        <v>179</v>
      </c>
      <c r="AE201" s="8"/>
      <c r="AF201" s="8" t="s">
        <v>32</v>
      </c>
      <c r="AG201" s="8"/>
      <c r="AH201" s="8"/>
      <c r="AI201" s="8" t="s">
        <v>82</v>
      </c>
      <c r="AJ201" s="8"/>
      <c r="AK201" s="8" t="s">
        <v>5</v>
      </c>
      <c r="AL201" s="8"/>
      <c r="AM201" s="8"/>
      <c r="AQ201" s="20" t="s">
        <v>95</v>
      </c>
    </row>
    <row r="202" spans="1:43" ht="75">
      <c r="A202" s="276"/>
      <c r="B202" s="276"/>
      <c r="C202" s="276"/>
      <c r="D202" s="276"/>
      <c r="E202" s="276"/>
      <c r="F202" s="276"/>
      <c r="G202" s="276"/>
      <c r="H202" s="270"/>
      <c r="I202" s="276"/>
      <c r="J202" s="277"/>
      <c r="K202" s="277"/>
      <c r="L202" s="238" t="s">
        <v>565</v>
      </c>
      <c r="M202" s="170" t="s">
        <v>459</v>
      </c>
      <c r="N202" s="137">
        <v>43497</v>
      </c>
      <c r="O202" s="137">
        <v>43554</v>
      </c>
      <c r="P202" s="258"/>
      <c r="Q202" s="258"/>
      <c r="R202" s="255"/>
      <c r="S202" s="255"/>
      <c r="T202" s="255"/>
      <c r="U202" s="255"/>
      <c r="V202" s="246"/>
      <c r="W202" s="313"/>
      <c r="X202" s="338"/>
      <c r="AA202" s="8"/>
      <c r="AB202" s="8"/>
      <c r="AC202" s="8"/>
      <c r="AD202" s="8" t="s">
        <v>180</v>
      </c>
      <c r="AE202" s="8"/>
      <c r="AF202" s="8" t="s">
        <v>56</v>
      </c>
      <c r="AG202" s="8"/>
      <c r="AH202" s="8"/>
      <c r="AI202" s="8" t="s">
        <v>83</v>
      </c>
      <c r="AJ202" s="8"/>
      <c r="AK202" s="8" t="s">
        <v>74</v>
      </c>
      <c r="AL202" s="8"/>
      <c r="AM202" s="8"/>
      <c r="AQ202" s="20" t="s">
        <v>96</v>
      </c>
    </row>
    <row r="203" spans="1:43" ht="45">
      <c r="A203" s="276"/>
      <c r="B203" s="276"/>
      <c r="C203" s="276"/>
      <c r="D203" s="276"/>
      <c r="E203" s="276"/>
      <c r="F203" s="276"/>
      <c r="G203" s="276"/>
      <c r="H203" s="270"/>
      <c r="I203" s="276"/>
      <c r="J203" s="277"/>
      <c r="K203" s="277"/>
      <c r="L203" s="238" t="s">
        <v>566</v>
      </c>
      <c r="M203" s="170" t="s">
        <v>459</v>
      </c>
      <c r="N203" s="137">
        <v>43556</v>
      </c>
      <c r="O203" s="137">
        <v>43585</v>
      </c>
      <c r="P203" s="258"/>
      <c r="Q203" s="258"/>
      <c r="R203" s="255"/>
      <c r="S203" s="255"/>
      <c r="T203" s="255"/>
      <c r="U203" s="255"/>
      <c r="V203" s="246"/>
      <c r="W203" s="313"/>
      <c r="X203" s="338"/>
      <c r="AA203" s="8"/>
      <c r="AB203" s="8"/>
      <c r="AC203" s="8"/>
      <c r="AD203" s="8" t="s">
        <v>181</v>
      </c>
      <c r="AE203" s="8"/>
      <c r="AF203" s="8" t="s">
        <v>42</v>
      </c>
      <c r="AG203" s="8"/>
      <c r="AH203" s="8"/>
      <c r="AI203" s="8" t="s">
        <v>85</v>
      </c>
      <c r="AJ203" s="8"/>
      <c r="AK203" s="8" t="s">
        <v>67</v>
      </c>
      <c r="AL203" s="8"/>
      <c r="AM203" s="8"/>
      <c r="AQ203" s="21" t="s">
        <v>97</v>
      </c>
    </row>
    <row r="204" spans="1:43" ht="60">
      <c r="A204" s="276"/>
      <c r="B204" s="276"/>
      <c r="C204" s="276"/>
      <c r="D204" s="276"/>
      <c r="E204" s="276"/>
      <c r="F204" s="276"/>
      <c r="G204" s="276"/>
      <c r="H204" s="288"/>
      <c r="I204" s="276"/>
      <c r="J204" s="277"/>
      <c r="K204" s="277"/>
      <c r="L204" s="238" t="s">
        <v>567</v>
      </c>
      <c r="M204" s="170" t="s">
        <v>459</v>
      </c>
      <c r="N204" s="137">
        <v>43525</v>
      </c>
      <c r="O204" s="137">
        <v>43615</v>
      </c>
      <c r="P204" s="259"/>
      <c r="Q204" s="259"/>
      <c r="R204" s="256"/>
      <c r="S204" s="256"/>
      <c r="T204" s="256"/>
      <c r="U204" s="256"/>
      <c r="V204" s="247"/>
      <c r="W204" s="314"/>
      <c r="X204" s="339"/>
      <c r="AA204" s="8"/>
      <c r="AB204" s="8"/>
      <c r="AC204" s="8"/>
      <c r="AD204" s="8" t="s">
        <v>182</v>
      </c>
      <c r="AE204" s="8"/>
      <c r="AF204" s="8" t="s">
        <v>57</v>
      </c>
      <c r="AG204" s="8"/>
      <c r="AH204" s="8"/>
      <c r="AI204" s="8" t="s">
        <v>84</v>
      </c>
      <c r="AJ204" s="8"/>
      <c r="AK204" s="8" t="s">
        <v>68</v>
      </c>
      <c r="AL204" s="8"/>
      <c r="AM204" s="8"/>
      <c r="AQ204" s="21" t="s">
        <v>98</v>
      </c>
    </row>
    <row r="205" spans="1:43" ht="75">
      <c r="A205" s="276"/>
      <c r="B205" s="276"/>
      <c r="C205" s="276"/>
      <c r="D205" s="276"/>
      <c r="E205" s="276"/>
      <c r="F205" s="276"/>
      <c r="G205" s="276"/>
      <c r="H205" s="269" t="s">
        <v>668</v>
      </c>
      <c r="I205" s="276" t="s">
        <v>381</v>
      </c>
      <c r="J205" s="277"/>
      <c r="K205" s="277">
        <v>1</v>
      </c>
      <c r="L205" s="238" t="s">
        <v>568</v>
      </c>
      <c r="M205" s="170" t="s">
        <v>459</v>
      </c>
      <c r="N205" s="137">
        <v>43525</v>
      </c>
      <c r="O205" s="137">
        <v>43554</v>
      </c>
      <c r="P205" s="269" t="s">
        <v>563</v>
      </c>
      <c r="Q205" s="269" t="s">
        <v>569</v>
      </c>
      <c r="R205" s="254" t="s">
        <v>77</v>
      </c>
      <c r="S205" s="254" t="s">
        <v>399</v>
      </c>
      <c r="T205" s="254" t="s">
        <v>394</v>
      </c>
      <c r="U205" s="254" t="s">
        <v>390</v>
      </c>
      <c r="V205" s="245"/>
      <c r="W205" s="312"/>
      <c r="X205" s="266" t="s">
        <v>573</v>
      </c>
      <c r="AA205" s="8"/>
      <c r="AB205" s="8"/>
      <c r="AC205" s="8"/>
      <c r="AD205" s="8" t="s">
        <v>183</v>
      </c>
      <c r="AE205" s="8"/>
      <c r="AF205" s="8" t="s">
        <v>44</v>
      </c>
      <c r="AG205" s="8"/>
      <c r="AH205" s="8"/>
      <c r="AI205" s="8"/>
      <c r="AJ205" s="8"/>
      <c r="AK205" s="8" t="s">
        <v>62</v>
      </c>
      <c r="AL205" s="8"/>
      <c r="AM205" s="8"/>
      <c r="AQ205" s="21" t="s">
        <v>99</v>
      </c>
    </row>
    <row r="206" spans="1:43" ht="60">
      <c r="A206" s="276"/>
      <c r="B206" s="276"/>
      <c r="C206" s="276"/>
      <c r="D206" s="276"/>
      <c r="E206" s="276"/>
      <c r="F206" s="276"/>
      <c r="G206" s="276"/>
      <c r="H206" s="258"/>
      <c r="I206" s="276"/>
      <c r="J206" s="277"/>
      <c r="K206" s="277"/>
      <c r="L206" s="238" t="s">
        <v>570</v>
      </c>
      <c r="M206" s="170" t="s">
        <v>459</v>
      </c>
      <c r="N206" s="137">
        <v>43556</v>
      </c>
      <c r="O206" s="137">
        <v>43707</v>
      </c>
      <c r="P206" s="258"/>
      <c r="Q206" s="258"/>
      <c r="R206" s="255"/>
      <c r="S206" s="255"/>
      <c r="T206" s="255"/>
      <c r="U206" s="255"/>
      <c r="V206" s="246"/>
      <c r="W206" s="313"/>
      <c r="X206" s="338" t="s">
        <v>573</v>
      </c>
      <c r="AA206" s="8"/>
      <c r="AB206" s="8"/>
      <c r="AC206" s="8"/>
      <c r="AD206" s="8" t="s">
        <v>184</v>
      </c>
      <c r="AE206" s="8"/>
      <c r="AF206" s="8" t="s">
        <v>47</v>
      </c>
      <c r="AG206" s="8"/>
      <c r="AH206" s="8"/>
      <c r="AI206" s="8"/>
      <c r="AJ206" s="8"/>
      <c r="AK206" s="8" t="s">
        <v>64</v>
      </c>
      <c r="AL206" s="8"/>
      <c r="AM206" s="8"/>
      <c r="AQ206" s="22" t="s">
        <v>100</v>
      </c>
    </row>
    <row r="207" spans="1:43" ht="45">
      <c r="A207" s="276"/>
      <c r="B207" s="276"/>
      <c r="C207" s="276"/>
      <c r="D207" s="276"/>
      <c r="E207" s="276"/>
      <c r="F207" s="276"/>
      <c r="G207" s="276"/>
      <c r="H207" s="258"/>
      <c r="I207" s="276"/>
      <c r="J207" s="277"/>
      <c r="K207" s="277"/>
      <c r="L207" s="238" t="s">
        <v>571</v>
      </c>
      <c r="M207" s="170" t="s">
        <v>459</v>
      </c>
      <c r="N207" s="137">
        <v>43709</v>
      </c>
      <c r="O207" s="137">
        <v>43738</v>
      </c>
      <c r="P207" s="258"/>
      <c r="Q207" s="258"/>
      <c r="R207" s="255"/>
      <c r="S207" s="255"/>
      <c r="T207" s="255"/>
      <c r="U207" s="255"/>
      <c r="V207" s="246"/>
      <c r="W207" s="313"/>
      <c r="X207" s="338" t="s">
        <v>573</v>
      </c>
      <c r="AA207" s="8"/>
      <c r="AB207" s="8"/>
      <c r="AC207" s="8"/>
      <c r="AD207" s="8"/>
      <c r="AE207" s="8"/>
      <c r="AF207" s="8" t="s">
        <v>46</v>
      </c>
      <c r="AG207" s="8"/>
      <c r="AH207" s="8"/>
      <c r="AI207" s="8"/>
      <c r="AJ207" s="8"/>
      <c r="AK207" s="8" t="s">
        <v>69</v>
      </c>
      <c r="AL207" s="8"/>
      <c r="AM207" s="8"/>
      <c r="AQ207" s="20" t="s">
        <v>101</v>
      </c>
    </row>
    <row r="208" spans="1:43" ht="45">
      <c r="A208" s="276"/>
      <c r="B208" s="276"/>
      <c r="C208" s="276"/>
      <c r="D208" s="276"/>
      <c r="E208" s="276"/>
      <c r="F208" s="276"/>
      <c r="G208" s="276"/>
      <c r="H208" s="259"/>
      <c r="I208" s="276"/>
      <c r="J208" s="277"/>
      <c r="K208" s="277"/>
      <c r="L208" s="238" t="s">
        <v>572</v>
      </c>
      <c r="M208" s="170" t="s">
        <v>459</v>
      </c>
      <c r="N208" s="137">
        <v>43739</v>
      </c>
      <c r="O208" s="137">
        <v>43799</v>
      </c>
      <c r="P208" s="259"/>
      <c r="Q208" s="259"/>
      <c r="R208" s="256"/>
      <c r="S208" s="256"/>
      <c r="T208" s="256"/>
      <c r="U208" s="256"/>
      <c r="V208" s="247"/>
      <c r="W208" s="314"/>
      <c r="X208" s="339" t="s">
        <v>573</v>
      </c>
      <c r="AA208" s="8"/>
      <c r="AB208" s="8"/>
      <c r="AC208" s="8"/>
      <c r="AD208" s="8"/>
      <c r="AE208" s="8"/>
      <c r="AF208" s="8" t="s">
        <v>45</v>
      </c>
      <c r="AG208" s="8"/>
      <c r="AH208" s="8"/>
      <c r="AI208" s="8"/>
      <c r="AJ208" s="8"/>
      <c r="AK208" s="8" t="s">
        <v>70</v>
      </c>
      <c r="AL208" s="8"/>
      <c r="AM208" s="8"/>
      <c r="AQ208" s="20" t="s">
        <v>102</v>
      </c>
    </row>
    <row r="209" spans="1:43" ht="191.25">
      <c r="A209" s="115" t="s">
        <v>144</v>
      </c>
      <c r="B209" s="188" t="s">
        <v>327</v>
      </c>
      <c r="C209" s="115" t="s">
        <v>173</v>
      </c>
      <c r="D209" s="115" t="s">
        <v>574</v>
      </c>
      <c r="E209" s="115" t="s">
        <v>575</v>
      </c>
      <c r="F209" s="173" t="s">
        <v>576</v>
      </c>
      <c r="G209" s="115" t="s">
        <v>44</v>
      </c>
      <c r="H209" s="76" t="s">
        <v>577</v>
      </c>
      <c r="I209" s="115" t="s">
        <v>390</v>
      </c>
      <c r="J209" s="115">
        <v>0</v>
      </c>
      <c r="K209" s="239">
        <v>0.95</v>
      </c>
      <c r="L209" s="157" t="s">
        <v>578</v>
      </c>
      <c r="M209" s="174">
        <v>800000000</v>
      </c>
      <c r="N209" s="76" t="s">
        <v>579</v>
      </c>
      <c r="O209" s="110" t="s">
        <v>580</v>
      </c>
      <c r="P209" s="115" t="s">
        <v>581</v>
      </c>
      <c r="Q209" s="115" t="s">
        <v>582</v>
      </c>
      <c r="R209" s="115" t="s">
        <v>77</v>
      </c>
      <c r="S209" s="115" t="s">
        <v>399</v>
      </c>
      <c r="T209" s="115" t="s">
        <v>396</v>
      </c>
      <c r="U209" s="115" t="s">
        <v>390</v>
      </c>
      <c r="V209" s="11"/>
      <c r="W209" s="11"/>
      <c r="X209" s="69" t="s">
        <v>738</v>
      </c>
      <c r="AA209" s="8"/>
      <c r="AB209" s="8"/>
      <c r="AC209" s="8"/>
      <c r="AD209" s="8"/>
      <c r="AE209" s="8"/>
      <c r="AF209" s="8" t="s">
        <v>43</v>
      </c>
      <c r="AG209" s="8"/>
      <c r="AH209" s="8"/>
      <c r="AI209" s="8"/>
      <c r="AJ209" s="8"/>
      <c r="AK209" s="8" t="s">
        <v>72</v>
      </c>
      <c r="AL209" s="8"/>
      <c r="AM209" s="8"/>
      <c r="AQ209" s="21" t="s">
        <v>103</v>
      </c>
    </row>
    <row r="210" spans="1:43" ht="191.25">
      <c r="A210" s="115" t="s">
        <v>146</v>
      </c>
      <c r="B210" s="188" t="s">
        <v>330</v>
      </c>
      <c r="C210" s="115" t="s">
        <v>173</v>
      </c>
      <c r="D210" s="115" t="s">
        <v>574</v>
      </c>
      <c r="E210" s="115" t="s">
        <v>583</v>
      </c>
      <c r="F210" s="173" t="s">
        <v>576</v>
      </c>
      <c r="G210" s="115" t="s">
        <v>44</v>
      </c>
      <c r="H210" s="76" t="s">
        <v>584</v>
      </c>
      <c r="I210" s="115" t="s">
        <v>381</v>
      </c>
      <c r="J210" s="115">
        <v>15</v>
      </c>
      <c r="K210" s="115">
        <v>5</v>
      </c>
      <c r="L210" s="157" t="s">
        <v>585</v>
      </c>
      <c r="M210" s="175">
        <v>1000000000</v>
      </c>
      <c r="N210" s="76" t="s">
        <v>579</v>
      </c>
      <c r="O210" s="110" t="s">
        <v>580</v>
      </c>
      <c r="P210" s="76" t="s">
        <v>586</v>
      </c>
      <c r="Q210" s="76" t="s">
        <v>587</v>
      </c>
      <c r="R210" s="115" t="s">
        <v>76</v>
      </c>
      <c r="S210" s="115" t="s">
        <v>399</v>
      </c>
      <c r="T210" s="115" t="s">
        <v>394</v>
      </c>
      <c r="U210" s="115" t="s">
        <v>381</v>
      </c>
      <c r="V210" s="12"/>
      <c r="W210" s="12"/>
      <c r="X210" s="69" t="s">
        <v>738</v>
      </c>
      <c r="AA210" s="8"/>
      <c r="AB210" s="8"/>
      <c r="AC210" s="8"/>
      <c r="AD210" s="8"/>
      <c r="AE210" s="8"/>
      <c r="AF210" s="8" t="s">
        <v>35</v>
      </c>
      <c r="AG210" s="8"/>
      <c r="AH210" s="8"/>
      <c r="AI210" s="8"/>
      <c r="AJ210" s="8"/>
      <c r="AK210" s="8" t="s">
        <v>59</v>
      </c>
      <c r="AL210" s="8"/>
      <c r="AM210" s="8"/>
      <c r="AQ210" s="21" t="s">
        <v>104</v>
      </c>
    </row>
    <row r="211" spans="1:43" ht="191.25">
      <c r="A211" s="115" t="s">
        <v>144</v>
      </c>
      <c r="B211" s="115" t="s">
        <v>328</v>
      </c>
      <c r="C211" s="115" t="s">
        <v>173</v>
      </c>
      <c r="D211" s="115" t="s">
        <v>574</v>
      </c>
      <c r="E211" s="115" t="s">
        <v>583</v>
      </c>
      <c r="F211" s="118" t="s">
        <v>576</v>
      </c>
      <c r="G211" s="115" t="s">
        <v>33</v>
      </c>
      <c r="H211" s="76" t="s">
        <v>588</v>
      </c>
      <c r="I211" s="115" t="s">
        <v>390</v>
      </c>
      <c r="J211" s="176">
        <v>0.876</v>
      </c>
      <c r="K211" s="239">
        <v>0.95</v>
      </c>
      <c r="L211" s="76" t="s">
        <v>589</v>
      </c>
      <c r="M211" s="163">
        <v>300000000</v>
      </c>
      <c r="N211" s="137">
        <v>43466</v>
      </c>
      <c r="O211" s="137">
        <v>43830</v>
      </c>
      <c r="P211" s="115" t="s">
        <v>590</v>
      </c>
      <c r="Q211" s="115" t="s">
        <v>591</v>
      </c>
      <c r="R211" s="115" t="s">
        <v>76</v>
      </c>
      <c r="S211" s="115" t="s">
        <v>399</v>
      </c>
      <c r="T211" s="115" t="s">
        <v>394</v>
      </c>
      <c r="U211" s="115" t="s">
        <v>390</v>
      </c>
      <c r="V211" s="11"/>
      <c r="W211" s="11"/>
      <c r="X211" s="69" t="s">
        <v>738</v>
      </c>
      <c r="AA211" s="8"/>
      <c r="AB211" s="8"/>
      <c r="AC211" s="8"/>
      <c r="AD211" s="8"/>
      <c r="AE211" s="8"/>
      <c r="AF211" s="8" t="s">
        <v>36</v>
      </c>
      <c r="AG211" s="8"/>
      <c r="AH211" s="8"/>
      <c r="AI211" s="8"/>
      <c r="AJ211" s="8"/>
      <c r="AK211" s="8" t="s">
        <v>62</v>
      </c>
      <c r="AL211" s="8"/>
      <c r="AM211" s="8"/>
      <c r="AQ211" s="20" t="s">
        <v>105</v>
      </c>
    </row>
    <row r="212" spans="1:43" ht="191.25">
      <c r="A212" s="115" t="s">
        <v>144</v>
      </c>
      <c r="B212" s="115" t="s">
        <v>328</v>
      </c>
      <c r="C212" s="115" t="s">
        <v>174</v>
      </c>
      <c r="D212" s="115" t="s">
        <v>574</v>
      </c>
      <c r="E212" s="115" t="s">
        <v>583</v>
      </c>
      <c r="F212" s="76" t="s">
        <v>576</v>
      </c>
      <c r="G212" s="115" t="s">
        <v>33</v>
      </c>
      <c r="H212" s="76" t="s">
        <v>592</v>
      </c>
      <c r="I212" s="115" t="s">
        <v>390</v>
      </c>
      <c r="J212" s="240">
        <v>0.92</v>
      </c>
      <c r="K212" s="239">
        <v>1</v>
      </c>
      <c r="L212" s="76" t="s">
        <v>593</v>
      </c>
      <c r="M212" s="163">
        <v>300000000</v>
      </c>
      <c r="N212" s="137">
        <v>43466</v>
      </c>
      <c r="O212" s="137">
        <v>43830</v>
      </c>
      <c r="P212" s="76" t="s">
        <v>594</v>
      </c>
      <c r="Q212" s="76" t="s">
        <v>595</v>
      </c>
      <c r="R212" s="115" t="s">
        <v>76</v>
      </c>
      <c r="S212" s="115" t="s">
        <v>399</v>
      </c>
      <c r="T212" s="115" t="s">
        <v>394</v>
      </c>
      <c r="U212" s="115" t="s">
        <v>390</v>
      </c>
      <c r="V212" s="12"/>
      <c r="W212" s="12"/>
      <c r="X212" s="69" t="s">
        <v>738</v>
      </c>
      <c r="AA212" s="8"/>
      <c r="AB212" s="8"/>
      <c r="AC212" s="8"/>
      <c r="AD212" s="8"/>
      <c r="AE212" s="8"/>
      <c r="AF212" s="8"/>
      <c r="AG212" s="8"/>
      <c r="AH212" s="8"/>
      <c r="AI212" s="8"/>
      <c r="AJ212" s="8"/>
      <c r="AK212" s="8" t="s">
        <v>66</v>
      </c>
      <c r="AL212" s="8"/>
      <c r="AM212" s="8"/>
      <c r="AQ212" s="22" t="s">
        <v>106</v>
      </c>
    </row>
    <row r="213" spans="1:43" ht="153">
      <c r="A213" s="118" t="s">
        <v>146</v>
      </c>
      <c r="B213" s="115" t="s">
        <v>330</v>
      </c>
      <c r="C213" s="115" t="s">
        <v>173</v>
      </c>
      <c r="D213" s="115" t="s">
        <v>574</v>
      </c>
      <c r="E213" s="115" t="s">
        <v>583</v>
      </c>
      <c r="F213" s="118" t="s">
        <v>596</v>
      </c>
      <c r="G213" s="115" t="s">
        <v>34</v>
      </c>
      <c r="H213" s="76" t="s">
        <v>597</v>
      </c>
      <c r="I213" s="115" t="s">
        <v>381</v>
      </c>
      <c r="J213" s="115">
        <v>0</v>
      </c>
      <c r="K213" s="177">
        <v>4</v>
      </c>
      <c r="L213" s="76" t="s">
        <v>598</v>
      </c>
      <c r="M213" s="175">
        <v>600000000</v>
      </c>
      <c r="N213" s="76" t="s">
        <v>579</v>
      </c>
      <c r="O213" s="110" t="s">
        <v>580</v>
      </c>
      <c r="P213" s="76" t="s">
        <v>599</v>
      </c>
      <c r="Q213" s="76" t="s">
        <v>600</v>
      </c>
      <c r="R213" s="115" t="s">
        <v>76</v>
      </c>
      <c r="S213" s="115" t="s">
        <v>399</v>
      </c>
      <c r="T213" s="115" t="s">
        <v>394</v>
      </c>
      <c r="U213" s="115" t="s">
        <v>381</v>
      </c>
      <c r="V213" s="12"/>
      <c r="W213" s="12"/>
      <c r="X213" s="69" t="s">
        <v>738</v>
      </c>
      <c r="AA213" s="8"/>
      <c r="AB213" s="8"/>
      <c r="AC213" s="8"/>
      <c r="AD213" s="8"/>
      <c r="AE213" s="8"/>
      <c r="AF213" s="8"/>
      <c r="AG213" s="8"/>
      <c r="AH213" s="8"/>
      <c r="AI213" s="8"/>
      <c r="AJ213" s="8"/>
      <c r="AK213" s="8"/>
      <c r="AL213" s="8"/>
      <c r="AM213" s="8"/>
      <c r="AQ213" s="22" t="s">
        <v>107</v>
      </c>
    </row>
    <row r="214" spans="1:43" ht="80.25" customHeight="1">
      <c r="A214" s="118" t="s">
        <v>146</v>
      </c>
      <c r="B214" s="115" t="s">
        <v>330</v>
      </c>
      <c r="C214" s="115" t="s">
        <v>173</v>
      </c>
      <c r="D214" s="115" t="s">
        <v>574</v>
      </c>
      <c r="E214" s="115" t="s">
        <v>583</v>
      </c>
      <c r="F214" s="118" t="s">
        <v>596</v>
      </c>
      <c r="G214" s="115" t="s">
        <v>34</v>
      </c>
      <c r="H214" s="76" t="s">
        <v>601</v>
      </c>
      <c r="I214" s="115" t="s">
        <v>390</v>
      </c>
      <c r="J214" s="115">
        <v>0</v>
      </c>
      <c r="K214" s="115">
        <v>100</v>
      </c>
      <c r="L214" s="76" t="s">
        <v>602</v>
      </c>
      <c r="M214" s="175">
        <v>5000000000</v>
      </c>
      <c r="N214" s="76" t="s">
        <v>579</v>
      </c>
      <c r="O214" s="110" t="s">
        <v>580</v>
      </c>
      <c r="P214" s="76" t="s">
        <v>603</v>
      </c>
      <c r="Q214" s="76" t="s">
        <v>604</v>
      </c>
      <c r="R214" s="115" t="s">
        <v>76</v>
      </c>
      <c r="S214" s="115" t="s">
        <v>399</v>
      </c>
      <c r="T214" s="115" t="s">
        <v>394</v>
      </c>
      <c r="U214" s="115" t="s">
        <v>390</v>
      </c>
      <c r="V214" s="12"/>
      <c r="W214" s="12"/>
      <c r="X214" s="69" t="s">
        <v>738</v>
      </c>
      <c r="AA214" s="8"/>
      <c r="AB214" s="8"/>
      <c r="AC214" s="8"/>
      <c r="AD214" s="8"/>
      <c r="AE214" s="8"/>
      <c r="AF214" s="8"/>
      <c r="AG214" s="8"/>
      <c r="AH214" s="8"/>
      <c r="AI214" s="8"/>
      <c r="AJ214" s="8"/>
      <c r="AK214" s="8"/>
      <c r="AL214" s="8"/>
      <c r="AM214" s="8"/>
      <c r="AQ214" s="21" t="s">
        <v>108</v>
      </c>
    </row>
    <row r="215" spans="1:43" ht="65.25" customHeight="1">
      <c r="A215" s="289" t="s">
        <v>146</v>
      </c>
      <c r="B215" s="269" t="s">
        <v>330</v>
      </c>
      <c r="C215" s="269" t="s">
        <v>173</v>
      </c>
      <c r="D215" s="269" t="s">
        <v>1034</v>
      </c>
      <c r="E215" s="269" t="s">
        <v>1031</v>
      </c>
      <c r="F215" s="269" t="s">
        <v>1032</v>
      </c>
      <c r="G215" s="269" t="s">
        <v>34</v>
      </c>
      <c r="H215" s="269" t="s">
        <v>1099</v>
      </c>
      <c r="I215" s="254" t="s">
        <v>381</v>
      </c>
      <c r="J215" s="254"/>
      <c r="K215" s="260">
        <v>1</v>
      </c>
      <c r="L215" s="76" t="s">
        <v>1107</v>
      </c>
      <c r="M215" s="241"/>
      <c r="N215" s="137">
        <v>43467</v>
      </c>
      <c r="O215" s="137">
        <v>43830</v>
      </c>
      <c r="P215" s="269" t="s">
        <v>770</v>
      </c>
      <c r="Q215" s="254"/>
      <c r="R215" s="254" t="s">
        <v>76</v>
      </c>
      <c r="S215" s="254" t="s">
        <v>399</v>
      </c>
      <c r="T215" s="254" t="s">
        <v>394</v>
      </c>
      <c r="U215" s="254" t="s">
        <v>390</v>
      </c>
      <c r="V215" s="245"/>
      <c r="W215" s="245"/>
      <c r="X215" s="294" t="s">
        <v>73</v>
      </c>
      <c r="AA215" s="8"/>
      <c r="AB215" s="8"/>
      <c r="AC215" s="8"/>
      <c r="AD215" s="8"/>
      <c r="AE215" s="8"/>
      <c r="AF215" s="8"/>
      <c r="AG215" s="8"/>
      <c r="AH215" s="8"/>
      <c r="AI215" s="8"/>
      <c r="AJ215" s="8"/>
      <c r="AL215" s="8"/>
      <c r="AM215" s="8"/>
      <c r="AQ215" s="22" t="s">
        <v>109</v>
      </c>
    </row>
    <row r="216" spans="1:43" ht="41.25" customHeight="1">
      <c r="A216" s="290"/>
      <c r="B216" s="288"/>
      <c r="C216" s="288"/>
      <c r="D216" s="288"/>
      <c r="E216" s="288"/>
      <c r="F216" s="288"/>
      <c r="G216" s="288"/>
      <c r="H216" s="288"/>
      <c r="I216" s="256"/>
      <c r="J216" s="256"/>
      <c r="K216" s="256"/>
      <c r="L216" s="76" t="s">
        <v>1108</v>
      </c>
      <c r="M216" s="241"/>
      <c r="N216" s="137">
        <v>43467</v>
      </c>
      <c r="O216" s="137">
        <v>43830</v>
      </c>
      <c r="P216" s="288"/>
      <c r="Q216" s="256"/>
      <c r="R216" s="256"/>
      <c r="S216" s="256"/>
      <c r="T216" s="256"/>
      <c r="U216" s="256"/>
      <c r="V216" s="247"/>
      <c r="W216" s="247"/>
      <c r="X216" s="291"/>
      <c r="AA216" s="8"/>
      <c r="AB216" s="8"/>
      <c r="AC216" s="8"/>
      <c r="AD216" s="8"/>
      <c r="AE216" s="8"/>
      <c r="AF216" s="8"/>
      <c r="AG216" s="8"/>
      <c r="AH216" s="8"/>
      <c r="AI216" s="8"/>
      <c r="AJ216" s="8"/>
      <c r="AL216" s="8"/>
      <c r="AM216" s="8"/>
      <c r="AQ216" s="21"/>
    </row>
    <row r="217" spans="1:43" ht="58.5" customHeight="1">
      <c r="A217" s="79" t="s">
        <v>146</v>
      </c>
      <c r="B217" s="79" t="s">
        <v>330</v>
      </c>
      <c r="C217" s="79" t="s">
        <v>173</v>
      </c>
      <c r="D217" s="79" t="s">
        <v>1034</v>
      </c>
      <c r="E217" s="242" t="s">
        <v>1031</v>
      </c>
      <c r="F217" s="216" t="s">
        <v>1032</v>
      </c>
      <c r="G217" s="216" t="s">
        <v>34</v>
      </c>
      <c r="H217" s="185" t="s">
        <v>1100</v>
      </c>
      <c r="I217" s="115" t="s">
        <v>381</v>
      </c>
      <c r="J217" s="115"/>
      <c r="K217" s="116">
        <v>1</v>
      </c>
      <c r="L217" s="76" t="s">
        <v>1101</v>
      </c>
      <c r="M217" s="241"/>
      <c r="N217" s="137">
        <v>43467</v>
      </c>
      <c r="O217" s="137">
        <v>43830</v>
      </c>
      <c r="P217" s="76" t="s">
        <v>1109</v>
      </c>
      <c r="Q217" s="87"/>
      <c r="R217" s="115" t="s">
        <v>76</v>
      </c>
      <c r="S217" s="115" t="s">
        <v>399</v>
      </c>
      <c r="T217" s="115" t="s">
        <v>394</v>
      </c>
      <c r="U217" s="115" t="s">
        <v>390</v>
      </c>
      <c r="V217" s="12"/>
      <c r="W217" s="96"/>
      <c r="X217" s="90" t="str">
        <f>+X215</f>
        <v>Oficina Asesora de Planeación y Prospectiva</v>
      </c>
      <c r="AA217" s="8"/>
      <c r="AB217" s="8"/>
      <c r="AC217" s="8"/>
      <c r="AD217" s="8"/>
      <c r="AE217" s="8"/>
      <c r="AF217" s="8"/>
      <c r="AG217" s="8"/>
      <c r="AH217" s="8"/>
      <c r="AJ217" s="8"/>
      <c r="AL217" s="8"/>
      <c r="AM217" s="8"/>
      <c r="AQ217" s="21"/>
    </row>
    <row r="218" spans="1:43" ht="30" customHeight="1">
      <c r="A218" s="402" t="str">
        <f>+A221</f>
        <v>Armonizar la planeación para el desarrollo y la planeación para el ordenamiento territorial</v>
      </c>
      <c r="B218" s="269" t="str">
        <f>+B222</f>
        <v>Armonizar la planeación del Sector Agropecuario y Rural con objetivos y metas alcanzables en el corto y mediano plazo, acorde a las necesidades reales de los territorios.</v>
      </c>
      <c r="C218" s="269" t="str">
        <f>+C221</f>
        <v>Planeación Institucional </v>
      </c>
      <c r="D218" s="269" t="s">
        <v>1034</v>
      </c>
      <c r="E218" s="269" t="s">
        <v>1031</v>
      </c>
      <c r="F218" s="289" t="s">
        <v>1033</v>
      </c>
      <c r="G218" s="269" t="s">
        <v>34</v>
      </c>
      <c r="H218" s="268" t="s">
        <v>1102</v>
      </c>
      <c r="I218" s="276" t="s">
        <v>381</v>
      </c>
      <c r="J218" s="276"/>
      <c r="K218" s="303">
        <v>1</v>
      </c>
      <c r="L218" s="76" t="s">
        <v>1014</v>
      </c>
      <c r="M218" s="241">
        <v>2552357181</v>
      </c>
      <c r="N218" s="137">
        <v>43467</v>
      </c>
      <c r="O218" s="137">
        <v>43830</v>
      </c>
      <c r="P218" s="269" t="s">
        <v>1110</v>
      </c>
      <c r="Q218" s="304"/>
      <c r="R218" s="254" t="s">
        <v>76</v>
      </c>
      <c r="S218" s="254" t="s">
        <v>399</v>
      </c>
      <c r="T218" s="254" t="s">
        <v>394</v>
      </c>
      <c r="U218" s="254"/>
      <c r="V218" s="245"/>
      <c r="W218" s="245"/>
      <c r="X218" s="291" t="s">
        <v>73</v>
      </c>
      <c r="AA218" s="8"/>
      <c r="AB218" s="8"/>
      <c r="AC218" s="8"/>
      <c r="AD218" s="8"/>
      <c r="AE218" s="8"/>
      <c r="AF218" s="8"/>
      <c r="AG218" s="8"/>
      <c r="AH218" s="8"/>
      <c r="AI218" s="7" t="s">
        <v>387</v>
      </c>
      <c r="AJ218" s="8"/>
      <c r="AL218" s="8"/>
      <c r="AM218" s="8"/>
      <c r="AQ218" s="21" t="s">
        <v>115</v>
      </c>
    </row>
    <row r="219" spans="1:43" ht="30.75" customHeight="1">
      <c r="A219" s="403"/>
      <c r="B219" s="270"/>
      <c r="C219" s="270"/>
      <c r="D219" s="270"/>
      <c r="E219" s="270"/>
      <c r="F219" s="297"/>
      <c r="G219" s="258"/>
      <c r="H219" s="299"/>
      <c r="I219" s="300"/>
      <c r="J219" s="300"/>
      <c r="K219" s="300"/>
      <c r="L219" s="76" t="s">
        <v>1105</v>
      </c>
      <c r="M219" s="241">
        <v>533409981</v>
      </c>
      <c r="N219" s="137">
        <v>43467</v>
      </c>
      <c r="O219" s="137">
        <v>43830</v>
      </c>
      <c r="P219" s="258"/>
      <c r="Q219" s="305"/>
      <c r="R219" s="255"/>
      <c r="S219" s="255"/>
      <c r="T219" s="255"/>
      <c r="U219" s="255"/>
      <c r="V219" s="246"/>
      <c r="W219" s="246"/>
      <c r="X219" s="291"/>
      <c r="AA219" s="8"/>
      <c r="AB219" s="8"/>
      <c r="AC219" s="8"/>
      <c r="AD219" s="8"/>
      <c r="AE219" s="8"/>
      <c r="AF219" s="8"/>
      <c r="AG219" s="8"/>
      <c r="AH219" s="8"/>
      <c r="AI219" s="7" t="s">
        <v>388</v>
      </c>
      <c r="AJ219" s="8"/>
      <c r="AK219" s="8"/>
      <c r="AL219" s="8"/>
      <c r="AM219" s="8"/>
      <c r="AQ219" s="23" t="s">
        <v>116</v>
      </c>
    </row>
    <row r="220" spans="1:43" ht="45">
      <c r="A220" s="404"/>
      <c r="B220" s="288"/>
      <c r="C220" s="288"/>
      <c r="D220" s="288"/>
      <c r="E220" s="288"/>
      <c r="F220" s="290"/>
      <c r="G220" s="259"/>
      <c r="H220" s="299"/>
      <c r="I220" s="300"/>
      <c r="J220" s="300"/>
      <c r="K220" s="300"/>
      <c r="L220" s="76" t="s">
        <v>1106</v>
      </c>
      <c r="M220" s="241">
        <v>246010988</v>
      </c>
      <c r="N220" s="137">
        <v>43467</v>
      </c>
      <c r="O220" s="137">
        <v>43830</v>
      </c>
      <c r="P220" s="259"/>
      <c r="Q220" s="306"/>
      <c r="R220" s="256"/>
      <c r="S220" s="256"/>
      <c r="T220" s="256"/>
      <c r="U220" s="256"/>
      <c r="V220" s="247"/>
      <c r="W220" s="247"/>
      <c r="X220" s="291"/>
      <c r="AA220" s="8"/>
      <c r="AB220" s="8"/>
      <c r="AC220" s="8"/>
      <c r="AD220" s="8"/>
      <c r="AE220" s="8"/>
      <c r="AF220" s="8"/>
      <c r="AG220" s="8"/>
      <c r="AH220" s="8"/>
      <c r="AI220" s="7" t="s">
        <v>389</v>
      </c>
      <c r="AJ220" s="8"/>
      <c r="AK220" s="8"/>
      <c r="AL220" s="8"/>
      <c r="AQ220" s="20" t="s">
        <v>117</v>
      </c>
    </row>
    <row r="221" spans="1:43" ht="99.75">
      <c r="A221" s="370" t="s">
        <v>365</v>
      </c>
      <c r="B221" s="185" t="s">
        <v>1038</v>
      </c>
      <c r="C221" s="269" t="s">
        <v>170</v>
      </c>
      <c r="D221" s="269" t="s">
        <v>1034</v>
      </c>
      <c r="E221" s="269" t="s">
        <v>1031</v>
      </c>
      <c r="F221" s="269" t="s">
        <v>1033</v>
      </c>
      <c r="G221" s="269" t="s">
        <v>30</v>
      </c>
      <c r="H221" s="269" t="s">
        <v>1111</v>
      </c>
      <c r="I221" s="269" t="s">
        <v>381</v>
      </c>
      <c r="J221" s="269"/>
      <c r="K221" s="260">
        <v>3</v>
      </c>
      <c r="L221" s="76" t="s">
        <v>1018</v>
      </c>
      <c r="M221" s="241"/>
      <c r="N221" s="137">
        <v>43467</v>
      </c>
      <c r="O221" s="137">
        <v>43830</v>
      </c>
      <c r="P221" s="257" t="s">
        <v>1029</v>
      </c>
      <c r="Q221" s="243"/>
      <c r="R221" s="254" t="s">
        <v>76</v>
      </c>
      <c r="S221" s="254" t="s">
        <v>399</v>
      </c>
      <c r="T221" s="254" t="s">
        <v>394</v>
      </c>
      <c r="U221" s="254"/>
      <c r="V221" s="91"/>
      <c r="W221" s="91"/>
      <c r="X221" s="411" t="str">
        <f>+X218</f>
        <v>Oficina Asesora de Planeación y Prospectiva</v>
      </c>
      <c r="AA221" s="8"/>
      <c r="AB221" s="8"/>
      <c r="AC221" s="8"/>
      <c r="AD221" s="8"/>
      <c r="AE221" s="8"/>
      <c r="AF221" s="8"/>
      <c r="AG221" s="8"/>
      <c r="AH221" s="8"/>
      <c r="AJ221" s="8"/>
      <c r="AK221" s="8"/>
      <c r="AL221" s="8"/>
      <c r="AQ221" s="92"/>
    </row>
    <row r="222" spans="1:43" ht="71.25">
      <c r="A222" s="417"/>
      <c r="B222" s="185" t="s">
        <v>1039</v>
      </c>
      <c r="C222" s="258"/>
      <c r="D222" s="270"/>
      <c r="E222" s="270"/>
      <c r="F222" s="270"/>
      <c r="G222" s="258"/>
      <c r="H222" s="258"/>
      <c r="I222" s="258"/>
      <c r="J222" s="258"/>
      <c r="K222" s="252"/>
      <c r="L222" s="76" t="s">
        <v>1017</v>
      </c>
      <c r="M222" s="241"/>
      <c r="N222" s="137">
        <v>43467</v>
      </c>
      <c r="O222" s="137">
        <v>43830</v>
      </c>
      <c r="P222" s="258"/>
      <c r="Q222" s="243"/>
      <c r="R222" s="255"/>
      <c r="S222" s="255"/>
      <c r="T222" s="255"/>
      <c r="U222" s="255"/>
      <c r="V222" s="94"/>
      <c r="W222" s="94"/>
      <c r="X222" s="412"/>
      <c r="AA222" s="8"/>
      <c r="AB222" s="8"/>
      <c r="AC222" s="8"/>
      <c r="AD222" s="8"/>
      <c r="AE222" s="8"/>
      <c r="AF222" s="8"/>
      <c r="AG222" s="8"/>
      <c r="AH222" s="8"/>
      <c r="AJ222" s="8"/>
      <c r="AK222" s="8"/>
      <c r="AL222" s="8"/>
      <c r="AQ222" s="93"/>
    </row>
    <row r="223" spans="1:43" ht="71.25">
      <c r="A223" s="417"/>
      <c r="B223" s="185" t="s">
        <v>1040</v>
      </c>
      <c r="C223" s="258"/>
      <c r="D223" s="270"/>
      <c r="E223" s="270"/>
      <c r="F223" s="270"/>
      <c r="G223" s="258"/>
      <c r="H223" s="258"/>
      <c r="I223" s="258"/>
      <c r="J223" s="258"/>
      <c r="K223" s="252"/>
      <c r="L223" s="76" t="s">
        <v>1019</v>
      </c>
      <c r="M223" s="241"/>
      <c r="N223" s="137">
        <v>43467</v>
      </c>
      <c r="O223" s="137">
        <v>43830</v>
      </c>
      <c r="P223" s="258"/>
      <c r="Q223" s="243"/>
      <c r="R223" s="255"/>
      <c r="S223" s="255"/>
      <c r="T223" s="255"/>
      <c r="U223" s="255"/>
      <c r="V223" s="94"/>
      <c r="W223" s="94"/>
      <c r="X223" s="412"/>
      <c r="AA223" s="8"/>
      <c r="AB223" s="8"/>
      <c r="AC223" s="8"/>
      <c r="AD223" s="8"/>
      <c r="AE223" s="8"/>
      <c r="AF223" s="8"/>
      <c r="AG223" s="8"/>
      <c r="AH223" s="8"/>
      <c r="AJ223" s="8"/>
      <c r="AK223" s="8"/>
      <c r="AL223" s="8"/>
      <c r="AQ223" s="93"/>
    </row>
    <row r="224" spans="1:43" ht="71.25">
      <c r="A224" s="371"/>
      <c r="B224" s="185" t="s">
        <v>1041</v>
      </c>
      <c r="C224" s="259"/>
      <c r="D224" s="288"/>
      <c r="E224" s="288"/>
      <c r="F224" s="288"/>
      <c r="G224" s="259"/>
      <c r="H224" s="259"/>
      <c r="I224" s="259"/>
      <c r="J224" s="259"/>
      <c r="K224" s="253"/>
      <c r="L224" s="76"/>
      <c r="M224" s="241"/>
      <c r="N224" s="137"/>
      <c r="O224" s="137"/>
      <c r="P224" s="259"/>
      <c r="Q224" s="243"/>
      <c r="R224" s="256"/>
      <c r="S224" s="256"/>
      <c r="T224" s="256"/>
      <c r="U224" s="256"/>
      <c r="V224" s="94"/>
      <c r="W224" s="94"/>
      <c r="X224" s="413"/>
      <c r="AA224" s="8"/>
      <c r="AB224" s="8"/>
      <c r="AC224" s="8"/>
      <c r="AD224" s="8"/>
      <c r="AE224" s="8"/>
      <c r="AF224" s="8"/>
      <c r="AG224" s="8"/>
      <c r="AH224" s="8"/>
      <c r="AJ224" s="8"/>
      <c r="AK224" s="8"/>
      <c r="AL224" s="8"/>
      <c r="AQ224" s="93"/>
    </row>
    <row r="225" spans="1:43" ht="75">
      <c r="A225" s="402" t="s">
        <v>102</v>
      </c>
      <c r="B225" s="269" t="s">
        <v>223</v>
      </c>
      <c r="C225" s="254" t="s">
        <v>459</v>
      </c>
      <c r="D225" s="269" t="s">
        <v>1037</v>
      </c>
      <c r="E225" s="269" t="s">
        <v>1035</v>
      </c>
      <c r="F225" s="269" t="s">
        <v>1036</v>
      </c>
      <c r="G225" s="269" t="s">
        <v>30</v>
      </c>
      <c r="H225" s="268" t="s">
        <v>1103</v>
      </c>
      <c r="I225" s="276" t="s">
        <v>381</v>
      </c>
      <c r="J225" s="269"/>
      <c r="K225" s="307">
        <v>11</v>
      </c>
      <c r="L225" s="76" t="s">
        <v>1013</v>
      </c>
      <c r="M225" s="241">
        <v>612439899</v>
      </c>
      <c r="N225" s="137">
        <v>43467</v>
      </c>
      <c r="O225" s="137">
        <v>43830</v>
      </c>
      <c r="P225" s="269" t="s">
        <v>1115</v>
      </c>
      <c r="Q225" s="304"/>
      <c r="R225" s="254" t="s">
        <v>76</v>
      </c>
      <c r="S225" s="254" t="s">
        <v>399</v>
      </c>
      <c r="T225" s="254" t="s">
        <v>394</v>
      </c>
      <c r="U225" s="254" t="s">
        <v>390</v>
      </c>
      <c r="V225" s="245"/>
      <c r="W225" s="245"/>
      <c r="X225" s="292" t="s">
        <v>73</v>
      </c>
      <c r="AA225" s="8"/>
      <c r="AB225" s="8"/>
      <c r="AC225" s="8"/>
      <c r="AD225" s="8"/>
      <c r="AE225" s="8"/>
      <c r="AF225" s="8"/>
      <c r="AG225" s="8"/>
      <c r="AH225" s="8"/>
      <c r="AI225" s="8" t="s">
        <v>382</v>
      </c>
      <c r="AJ225" s="8"/>
      <c r="AK225" s="8"/>
      <c r="AL225" s="8"/>
      <c r="AQ225" s="20" t="s">
        <v>118</v>
      </c>
    </row>
    <row r="226" spans="1:43" ht="45" customHeight="1">
      <c r="A226" s="295"/>
      <c r="B226" s="258"/>
      <c r="C226" s="252"/>
      <c r="D226" s="258"/>
      <c r="E226" s="258"/>
      <c r="F226" s="258"/>
      <c r="G226" s="258"/>
      <c r="H226" s="299"/>
      <c r="I226" s="300"/>
      <c r="J226" s="258"/>
      <c r="K226" s="308"/>
      <c r="L226" s="76" t="s">
        <v>1015</v>
      </c>
      <c r="M226" s="241">
        <v>10884459133</v>
      </c>
      <c r="N226" s="137">
        <v>43467</v>
      </c>
      <c r="O226" s="137">
        <v>43830</v>
      </c>
      <c r="P226" s="258"/>
      <c r="Q226" s="305"/>
      <c r="R226" s="255"/>
      <c r="S226" s="255"/>
      <c r="T226" s="255"/>
      <c r="U226" s="255"/>
      <c r="V226" s="246"/>
      <c r="W226" s="246"/>
      <c r="X226" s="292"/>
      <c r="AA226" s="8"/>
      <c r="AB226" s="8"/>
      <c r="AC226" s="8"/>
      <c r="AD226" s="8"/>
      <c r="AE226" s="8"/>
      <c r="AF226" s="8"/>
      <c r="AG226" s="8"/>
      <c r="AH226" s="8"/>
      <c r="AI226" s="8" t="s">
        <v>383</v>
      </c>
      <c r="AJ226" s="8"/>
      <c r="AK226" s="8"/>
      <c r="AL226" s="8"/>
      <c r="AQ226" s="23" t="s">
        <v>119</v>
      </c>
    </row>
    <row r="227" spans="1:43" ht="51" customHeight="1">
      <c r="A227" s="296"/>
      <c r="B227" s="259"/>
      <c r="C227" s="253"/>
      <c r="D227" s="259"/>
      <c r="E227" s="259"/>
      <c r="F227" s="259"/>
      <c r="G227" s="259"/>
      <c r="H227" s="299"/>
      <c r="I227" s="300"/>
      <c r="J227" s="259"/>
      <c r="K227" s="309"/>
      <c r="L227" s="79" t="s">
        <v>1016</v>
      </c>
      <c r="M227" s="241">
        <v>3122241485</v>
      </c>
      <c r="N227" s="137">
        <v>43467</v>
      </c>
      <c r="O227" s="137">
        <v>43830</v>
      </c>
      <c r="P227" s="259"/>
      <c r="Q227" s="306"/>
      <c r="R227" s="256"/>
      <c r="S227" s="256"/>
      <c r="T227" s="256"/>
      <c r="U227" s="256"/>
      <c r="V227" s="247"/>
      <c r="W227" s="247"/>
      <c r="X227" s="292"/>
      <c r="AA227" s="8"/>
      <c r="AB227" s="8"/>
      <c r="AC227" s="8"/>
      <c r="AD227" s="8"/>
      <c r="AE227" s="8"/>
      <c r="AF227" s="8"/>
      <c r="AG227" s="8"/>
      <c r="AH227" s="8"/>
      <c r="AI227" s="8" t="s">
        <v>384</v>
      </c>
      <c r="AJ227" s="8"/>
      <c r="AK227" s="8"/>
      <c r="AL227" s="8"/>
      <c r="AQ227" s="20" t="s">
        <v>120</v>
      </c>
    </row>
    <row r="228" spans="1:43" ht="43.5" customHeight="1">
      <c r="A228" s="298" t="str">
        <f aca="true" t="shared" si="0" ref="A228:G228">+A225</f>
        <v>Emprendimientos sostenibles con integración al sector moderno. </v>
      </c>
      <c r="B228" s="257" t="str">
        <f t="shared" si="0"/>
        <v>Fortalecer los Planes Integrales de Desarrollo Agropecuario y Rural en cada uno de los departamentos para implementar instrumentos de inclusión productiva de pequeños productores y agricultores familiares, campesinos y comunitarios. </v>
      </c>
      <c r="C228" s="257" t="str">
        <f t="shared" si="0"/>
        <v>N/A</v>
      </c>
      <c r="D228" s="257" t="str">
        <f t="shared" si="0"/>
        <v>INCLUSIÓN PRODUCTIVA DE PEQUEÑOS PRODUCTORES RURALES</v>
      </c>
      <c r="E228" s="257" t="str">
        <f t="shared" si="0"/>
        <v>FORTALECIMIENTO DE ACTIVIDADES QUE IMPULSEN Y CONTRIBUYAN AL DESARROLLO DEL SECTOR AGROPECUARIO, PESQUERO Y DE DESARROLLO RURAL – FONDO DE FOMENTO AGROPECUARIO - FFA NACIONAL</v>
      </c>
      <c r="F228" s="257" t="str">
        <f t="shared" si="0"/>
        <v>Aumentar el fomento de las actividades del sector agropecuario, pesquero y de desarrollo rural.</v>
      </c>
      <c r="G228" s="257" t="str">
        <f t="shared" si="0"/>
        <v>Direccionamiento Estratégico Institucional</v>
      </c>
      <c r="H228" s="257" t="s">
        <v>1104</v>
      </c>
      <c r="I228" s="251" t="s">
        <v>381</v>
      </c>
      <c r="J228" s="257"/>
      <c r="K228" s="278">
        <v>146</v>
      </c>
      <c r="L228" s="76" t="s">
        <v>1113</v>
      </c>
      <c r="M228" s="241"/>
      <c r="N228" s="137">
        <v>43467</v>
      </c>
      <c r="O228" s="137">
        <v>43830</v>
      </c>
      <c r="P228" s="257" t="s">
        <v>1116</v>
      </c>
      <c r="Q228" s="243"/>
      <c r="R228" s="254" t="s">
        <v>76</v>
      </c>
      <c r="S228" s="254" t="s">
        <v>399</v>
      </c>
      <c r="T228" s="254" t="s">
        <v>394</v>
      </c>
      <c r="U228" s="254" t="s">
        <v>390</v>
      </c>
      <c r="V228" s="91"/>
      <c r="W228" s="91"/>
      <c r="X228" s="292" t="str">
        <f>+X225</f>
        <v>Oficina Asesora de Planeación y Prospectiva</v>
      </c>
      <c r="AA228" s="8"/>
      <c r="AB228" s="8"/>
      <c r="AC228" s="8"/>
      <c r="AD228" s="8"/>
      <c r="AE228" s="8"/>
      <c r="AF228" s="8"/>
      <c r="AG228" s="8"/>
      <c r="AH228" s="8"/>
      <c r="AI228" s="8"/>
      <c r="AJ228" s="8"/>
      <c r="AK228" s="8"/>
      <c r="AL228" s="8"/>
      <c r="AQ228" s="23"/>
    </row>
    <row r="229" spans="1:43" ht="25.5">
      <c r="A229" s="295"/>
      <c r="B229" s="258"/>
      <c r="C229" s="258"/>
      <c r="D229" s="258"/>
      <c r="E229" s="258"/>
      <c r="F229" s="258"/>
      <c r="G229" s="258"/>
      <c r="H229" s="258"/>
      <c r="I229" s="252"/>
      <c r="J229" s="258"/>
      <c r="K229" s="258"/>
      <c r="L229" s="76" t="s">
        <v>1112</v>
      </c>
      <c r="M229" s="241"/>
      <c r="N229" s="137">
        <v>43467</v>
      </c>
      <c r="O229" s="137">
        <v>43830</v>
      </c>
      <c r="P229" s="258"/>
      <c r="Q229" s="243"/>
      <c r="R229" s="255"/>
      <c r="S229" s="255"/>
      <c r="T229" s="255"/>
      <c r="U229" s="255"/>
      <c r="V229" s="95"/>
      <c r="W229" s="95"/>
      <c r="X229" s="292"/>
      <c r="AA229" s="8"/>
      <c r="AB229" s="8"/>
      <c r="AC229" s="8"/>
      <c r="AD229" s="8"/>
      <c r="AE229" s="8"/>
      <c r="AF229" s="8"/>
      <c r="AG229" s="8"/>
      <c r="AH229" s="8"/>
      <c r="AI229" s="8"/>
      <c r="AJ229" s="8"/>
      <c r="AK229" s="8"/>
      <c r="AL229" s="8"/>
      <c r="AQ229" s="97"/>
    </row>
    <row r="230" spans="1:43" ht="30.75" customHeight="1">
      <c r="A230" s="296"/>
      <c r="B230" s="259"/>
      <c r="C230" s="259"/>
      <c r="D230" s="259"/>
      <c r="E230" s="259"/>
      <c r="F230" s="259"/>
      <c r="G230" s="259"/>
      <c r="H230" s="259"/>
      <c r="I230" s="253"/>
      <c r="J230" s="259"/>
      <c r="K230" s="279"/>
      <c r="L230" s="157" t="s">
        <v>1114</v>
      </c>
      <c r="M230" s="241"/>
      <c r="N230" s="137">
        <v>43467</v>
      </c>
      <c r="O230" s="137">
        <v>43830</v>
      </c>
      <c r="P230" s="259"/>
      <c r="Q230" s="243"/>
      <c r="R230" s="256"/>
      <c r="S230" s="256"/>
      <c r="T230" s="256"/>
      <c r="U230" s="256"/>
      <c r="V230" s="95"/>
      <c r="W230" s="95"/>
      <c r="X230" s="292"/>
      <c r="AA230" s="8"/>
      <c r="AB230" s="8"/>
      <c r="AC230" s="8"/>
      <c r="AD230" s="8"/>
      <c r="AE230" s="8"/>
      <c r="AF230" s="8"/>
      <c r="AG230" s="8"/>
      <c r="AH230" s="8"/>
      <c r="AI230" s="8"/>
      <c r="AJ230" s="8"/>
      <c r="AK230" s="8"/>
      <c r="AL230" s="8"/>
      <c r="AQ230" s="97"/>
    </row>
    <row r="231" spans="1:43" ht="71.25">
      <c r="A231" s="402" t="s">
        <v>365</v>
      </c>
      <c r="B231" s="185" t="s">
        <v>1041</v>
      </c>
      <c r="C231" s="254" t="s">
        <v>170</v>
      </c>
      <c r="D231" s="254" t="s">
        <v>459</v>
      </c>
      <c r="E231" s="254" t="s">
        <v>459</v>
      </c>
      <c r="F231" s="269" t="s">
        <v>1043</v>
      </c>
      <c r="G231" s="269" t="s">
        <v>30</v>
      </c>
      <c r="H231" s="268" t="s">
        <v>1020</v>
      </c>
      <c r="I231" s="276" t="s">
        <v>381</v>
      </c>
      <c r="J231" s="269"/>
      <c r="K231" s="301">
        <v>2</v>
      </c>
      <c r="L231" s="76" t="s">
        <v>1021</v>
      </c>
      <c r="M231" s="87"/>
      <c r="N231" s="137">
        <v>43467</v>
      </c>
      <c r="O231" s="137">
        <v>43830</v>
      </c>
      <c r="P231" s="269" t="s">
        <v>1029</v>
      </c>
      <c r="Q231" s="251"/>
      <c r="R231" s="254" t="s">
        <v>76</v>
      </c>
      <c r="S231" s="254" t="s">
        <v>399</v>
      </c>
      <c r="T231" s="254" t="s">
        <v>394</v>
      </c>
      <c r="U231" s="254" t="s">
        <v>390</v>
      </c>
      <c r="V231" s="245"/>
      <c r="W231" s="245"/>
      <c r="X231" s="292" t="s">
        <v>73</v>
      </c>
      <c r="AA231" s="8"/>
      <c r="AB231" s="8"/>
      <c r="AC231" s="8"/>
      <c r="AD231" s="8"/>
      <c r="AE231" s="8"/>
      <c r="AF231" s="8"/>
      <c r="AG231" s="8"/>
      <c r="AH231" s="8"/>
      <c r="AI231" s="8"/>
      <c r="AJ231" s="8"/>
      <c r="AK231" s="8"/>
      <c r="AL231" s="8"/>
      <c r="AQ231" s="23" t="s">
        <v>125</v>
      </c>
    </row>
    <row r="232" spans="1:43" ht="69" customHeight="1">
      <c r="A232" s="295"/>
      <c r="B232" s="242" t="s">
        <v>1042</v>
      </c>
      <c r="C232" s="252"/>
      <c r="D232" s="252"/>
      <c r="E232" s="252"/>
      <c r="F232" s="258"/>
      <c r="G232" s="258"/>
      <c r="H232" s="299"/>
      <c r="I232" s="300"/>
      <c r="J232" s="258"/>
      <c r="K232" s="302"/>
      <c r="L232" s="76" t="s">
        <v>1022</v>
      </c>
      <c r="M232" s="87"/>
      <c r="N232" s="137">
        <v>43467</v>
      </c>
      <c r="O232" s="137">
        <v>43830</v>
      </c>
      <c r="P232" s="258"/>
      <c r="Q232" s="252"/>
      <c r="R232" s="255"/>
      <c r="S232" s="255"/>
      <c r="T232" s="255"/>
      <c r="U232" s="255"/>
      <c r="V232" s="246"/>
      <c r="W232" s="246"/>
      <c r="X232" s="293"/>
      <c r="AA232" s="8"/>
      <c r="AB232" s="8"/>
      <c r="AC232" s="8"/>
      <c r="AD232" s="8"/>
      <c r="AE232" s="8"/>
      <c r="AF232" s="8"/>
      <c r="AG232" s="8"/>
      <c r="AH232" s="8"/>
      <c r="AI232" s="8"/>
      <c r="AJ232" s="8"/>
      <c r="AK232" s="8"/>
      <c r="AL232" s="8"/>
      <c r="AQ232" s="23" t="s">
        <v>126</v>
      </c>
    </row>
    <row r="233" spans="1:43" ht="69" customHeight="1">
      <c r="A233" s="248" t="s">
        <v>1275</v>
      </c>
      <c r="B233" s="251" t="str">
        <f>+B222</f>
        <v>Armonizar la planeación del Sector Agropecuario y Rural con objetivos y metas alcanzables en el corto y mediano plazo, acorde a las necesidades reales de los territorios.</v>
      </c>
      <c r="C233" s="251" t="str">
        <f>+C231</f>
        <v>Planeación Institucional </v>
      </c>
      <c r="D233" s="251"/>
      <c r="E233" s="251"/>
      <c r="F233" s="251"/>
      <c r="G233" s="251" t="str">
        <f>+G236</f>
        <v>Direccionamiento Estratégico Institucional</v>
      </c>
      <c r="H233" s="257" t="s">
        <v>1270</v>
      </c>
      <c r="I233" s="254" t="s">
        <v>381</v>
      </c>
      <c r="J233" s="244"/>
      <c r="K233" s="260">
        <v>15</v>
      </c>
      <c r="L233" s="185" t="s">
        <v>1271</v>
      </c>
      <c r="M233" s="184" t="s">
        <v>459</v>
      </c>
      <c r="N233" s="137">
        <v>43511</v>
      </c>
      <c r="O233" s="110" t="s">
        <v>1274</v>
      </c>
      <c r="P233" s="251"/>
      <c r="Q233" s="251"/>
      <c r="R233" s="254"/>
      <c r="S233" s="254"/>
      <c r="T233" s="254"/>
      <c r="U233" s="254"/>
      <c r="V233" s="245"/>
      <c r="W233" s="245"/>
      <c r="X233" s="189"/>
      <c r="AA233" s="98"/>
      <c r="AB233" s="98"/>
      <c r="AC233" s="98"/>
      <c r="AD233" s="98"/>
      <c r="AE233" s="98"/>
      <c r="AF233" s="98"/>
      <c r="AG233" s="98"/>
      <c r="AH233" s="98"/>
      <c r="AI233" s="98"/>
      <c r="AJ233" s="98"/>
      <c r="AK233" s="98"/>
      <c r="AL233" s="98"/>
      <c r="AQ233" s="97"/>
    </row>
    <row r="234" spans="1:43" ht="69" customHeight="1">
      <c r="A234" s="249"/>
      <c r="B234" s="252"/>
      <c r="C234" s="252"/>
      <c r="D234" s="252"/>
      <c r="E234" s="252"/>
      <c r="F234" s="252"/>
      <c r="G234" s="252"/>
      <c r="H234" s="258"/>
      <c r="I234" s="255"/>
      <c r="J234" s="244"/>
      <c r="K234" s="261"/>
      <c r="L234" s="185" t="s">
        <v>1272</v>
      </c>
      <c r="M234" s="184" t="s">
        <v>459</v>
      </c>
      <c r="N234" s="137">
        <v>43511</v>
      </c>
      <c r="O234" s="110" t="s">
        <v>1274</v>
      </c>
      <c r="P234" s="252"/>
      <c r="Q234" s="252"/>
      <c r="R234" s="255"/>
      <c r="S234" s="255"/>
      <c r="T234" s="255"/>
      <c r="U234" s="255"/>
      <c r="V234" s="246"/>
      <c r="W234" s="246"/>
      <c r="X234" s="189"/>
      <c r="AA234" s="98"/>
      <c r="AB234" s="98"/>
      <c r="AC234" s="98"/>
      <c r="AD234" s="98"/>
      <c r="AE234" s="98"/>
      <c r="AF234" s="98"/>
      <c r="AG234" s="98"/>
      <c r="AH234" s="98"/>
      <c r="AI234" s="98"/>
      <c r="AJ234" s="98"/>
      <c r="AK234" s="98"/>
      <c r="AL234" s="98"/>
      <c r="AQ234" s="97"/>
    </row>
    <row r="235" spans="1:43" ht="69" customHeight="1">
      <c r="A235" s="250"/>
      <c r="B235" s="253"/>
      <c r="C235" s="253"/>
      <c r="D235" s="253"/>
      <c r="E235" s="253"/>
      <c r="F235" s="253"/>
      <c r="G235" s="253"/>
      <c r="H235" s="259"/>
      <c r="I235" s="256"/>
      <c r="J235" s="244"/>
      <c r="K235" s="262"/>
      <c r="L235" s="185" t="s">
        <v>1273</v>
      </c>
      <c r="M235" s="184" t="s">
        <v>459</v>
      </c>
      <c r="N235" s="137">
        <v>43511</v>
      </c>
      <c r="O235" s="110" t="s">
        <v>1274</v>
      </c>
      <c r="P235" s="253"/>
      <c r="Q235" s="253"/>
      <c r="R235" s="256"/>
      <c r="S235" s="256"/>
      <c r="T235" s="256"/>
      <c r="U235" s="256"/>
      <c r="V235" s="247"/>
      <c r="W235" s="247"/>
      <c r="X235" s="189"/>
      <c r="AA235" s="98"/>
      <c r="AB235" s="98"/>
      <c r="AC235" s="98"/>
      <c r="AD235" s="98"/>
      <c r="AE235" s="98"/>
      <c r="AF235" s="98"/>
      <c r="AG235" s="98"/>
      <c r="AH235" s="98"/>
      <c r="AI235" s="98"/>
      <c r="AJ235" s="98"/>
      <c r="AK235" s="98"/>
      <c r="AL235" s="98"/>
      <c r="AQ235" s="97"/>
    </row>
    <row r="236" spans="1:43" ht="39" customHeight="1">
      <c r="A236" s="269" t="s">
        <v>123</v>
      </c>
      <c r="B236" s="185" t="s">
        <v>313</v>
      </c>
      <c r="C236" s="269" t="s">
        <v>181</v>
      </c>
      <c r="D236" s="254" t="s">
        <v>459</v>
      </c>
      <c r="E236" s="254" t="s">
        <v>459</v>
      </c>
      <c r="F236" s="269"/>
      <c r="G236" s="269" t="s">
        <v>30</v>
      </c>
      <c r="H236" s="269" t="s">
        <v>1023</v>
      </c>
      <c r="I236" s="254" t="s">
        <v>381</v>
      </c>
      <c r="J236" s="254"/>
      <c r="K236" s="260">
        <v>1</v>
      </c>
      <c r="L236" s="76" t="s">
        <v>1024</v>
      </c>
      <c r="M236" s="87"/>
      <c r="N236" s="137">
        <v>43467</v>
      </c>
      <c r="O236" s="137">
        <v>43830</v>
      </c>
      <c r="P236" s="289" t="s">
        <v>1030</v>
      </c>
      <c r="Q236" s="289"/>
      <c r="R236" s="254" t="s">
        <v>76</v>
      </c>
      <c r="S236" s="254" t="s">
        <v>399</v>
      </c>
      <c r="T236" s="254" t="s">
        <v>394</v>
      </c>
      <c r="U236" s="254" t="s">
        <v>390</v>
      </c>
      <c r="V236" s="245"/>
      <c r="W236" s="245"/>
      <c r="X236" s="292" t="s">
        <v>73</v>
      </c>
      <c r="AA236" s="8"/>
      <c r="AB236" s="8"/>
      <c r="AC236" s="8"/>
      <c r="AD236" s="8"/>
      <c r="AE236" s="8"/>
      <c r="AF236" s="8"/>
      <c r="AG236" s="8"/>
      <c r="AH236" s="8"/>
      <c r="AI236" s="8"/>
      <c r="AJ236" s="8"/>
      <c r="AK236" s="8"/>
      <c r="AL236" s="8"/>
      <c r="AQ236" s="23" t="s">
        <v>128</v>
      </c>
    </row>
    <row r="237" spans="1:43" ht="45">
      <c r="A237" s="295"/>
      <c r="B237" s="257" t="s">
        <v>311</v>
      </c>
      <c r="C237" s="258"/>
      <c r="D237" s="252"/>
      <c r="E237" s="252"/>
      <c r="F237" s="258"/>
      <c r="G237" s="258"/>
      <c r="H237" s="258"/>
      <c r="I237" s="255"/>
      <c r="J237" s="255"/>
      <c r="K237" s="261"/>
      <c r="L237" s="118" t="s">
        <v>1025</v>
      </c>
      <c r="M237" s="87"/>
      <c r="N237" s="137">
        <v>43467</v>
      </c>
      <c r="O237" s="137">
        <v>43830</v>
      </c>
      <c r="P237" s="297"/>
      <c r="Q237" s="297"/>
      <c r="R237" s="255"/>
      <c r="S237" s="255"/>
      <c r="T237" s="255"/>
      <c r="U237" s="255"/>
      <c r="V237" s="246"/>
      <c r="W237" s="246"/>
      <c r="X237" s="292"/>
      <c r="AA237" s="8"/>
      <c r="AB237" s="8"/>
      <c r="AC237" s="8"/>
      <c r="AD237" s="8"/>
      <c r="AE237" s="8"/>
      <c r="AF237" s="8"/>
      <c r="AG237" s="8"/>
      <c r="AH237" s="8"/>
      <c r="AI237" s="8"/>
      <c r="AJ237" s="8"/>
      <c r="AK237" s="8"/>
      <c r="AL237" s="8"/>
      <c r="AQ237" s="23" t="s">
        <v>129</v>
      </c>
    </row>
    <row r="238" spans="1:43" ht="45">
      <c r="A238" s="295"/>
      <c r="B238" s="287"/>
      <c r="C238" s="258"/>
      <c r="D238" s="252"/>
      <c r="E238" s="252"/>
      <c r="F238" s="258"/>
      <c r="G238" s="258"/>
      <c r="H238" s="258"/>
      <c r="I238" s="255"/>
      <c r="J238" s="255"/>
      <c r="K238" s="261"/>
      <c r="L238" s="76" t="s">
        <v>1027</v>
      </c>
      <c r="M238" s="87"/>
      <c r="N238" s="137">
        <v>43467</v>
      </c>
      <c r="O238" s="137">
        <v>43830</v>
      </c>
      <c r="P238" s="297"/>
      <c r="Q238" s="297"/>
      <c r="R238" s="255"/>
      <c r="S238" s="255"/>
      <c r="T238" s="255"/>
      <c r="U238" s="255"/>
      <c r="V238" s="246"/>
      <c r="W238" s="246"/>
      <c r="X238" s="292"/>
      <c r="AA238" s="8"/>
      <c r="AB238" s="8"/>
      <c r="AC238" s="8"/>
      <c r="AD238" s="8"/>
      <c r="AE238" s="8"/>
      <c r="AF238" s="8"/>
      <c r="AG238" s="8"/>
      <c r="AH238" s="8"/>
      <c r="AI238" s="8"/>
      <c r="AJ238" s="8"/>
      <c r="AK238" s="8"/>
      <c r="AL238" s="8"/>
      <c r="AQ238" s="23" t="s">
        <v>130</v>
      </c>
    </row>
    <row r="239" spans="1:43" ht="33" customHeight="1">
      <c r="A239" s="295"/>
      <c r="B239" s="257" t="s">
        <v>315</v>
      </c>
      <c r="C239" s="258"/>
      <c r="D239" s="252"/>
      <c r="E239" s="252"/>
      <c r="F239" s="258"/>
      <c r="G239" s="258"/>
      <c r="H239" s="258"/>
      <c r="I239" s="255"/>
      <c r="J239" s="255"/>
      <c r="K239" s="261"/>
      <c r="L239" s="76" t="s">
        <v>1026</v>
      </c>
      <c r="M239" s="87"/>
      <c r="N239" s="137">
        <v>43467</v>
      </c>
      <c r="O239" s="137">
        <v>43830</v>
      </c>
      <c r="P239" s="297"/>
      <c r="Q239" s="297"/>
      <c r="R239" s="255"/>
      <c r="S239" s="255"/>
      <c r="T239" s="255"/>
      <c r="U239" s="255"/>
      <c r="V239" s="246"/>
      <c r="W239" s="246"/>
      <c r="X239" s="292"/>
      <c r="AA239" s="8"/>
      <c r="AB239" s="8"/>
      <c r="AC239" s="8"/>
      <c r="AD239" s="8"/>
      <c r="AE239" s="8"/>
      <c r="AF239" s="8"/>
      <c r="AG239" s="8"/>
      <c r="AH239" s="8"/>
      <c r="AI239" s="8"/>
      <c r="AJ239" s="8"/>
      <c r="AK239" s="8"/>
      <c r="AL239" s="8"/>
      <c r="AQ239" s="23" t="s">
        <v>131</v>
      </c>
    </row>
    <row r="240" spans="1:43" ht="33" customHeight="1">
      <c r="A240" s="296"/>
      <c r="B240" s="287"/>
      <c r="C240" s="259"/>
      <c r="D240" s="253"/>
      <c r="E240" s="253"/>
      <c r="F240" s="259"/>
      <c r="G240" s="259"/>
      <c r="H240" s="259"/>
      <c r="I240" s="256"/>
      <c r="J240" s="256"/>
      <c r="K240" s="262"/>
      <c r="L240" s="76" t="s">
        <v>1028</v>
      </c>
      <c r="M240" s="87"/>
      <c r="N240" s="137">
        <v>43467</v>
      </c>
      <c r="O240" s="137">
        <v>43830</v>
      </c>
      <c r="P240" s="290"/>
      <c r="Q240" s="290"/>
      <c r="R240" s="256"/>
      <c r="S240" s="256"/>
      <c r="T240" s="256"/>
      <c r="U240" s="256"/>
      <c r="V240" s="247"/>
      <c r="W240" s="247"/>
      <c r="X240" s="292"/>
      <c r="AA240" s="8"/>
      <c r="AB240" s="8"/>
      <c r="AC240" s="8"/>
      <c r="AD240" s="8"/>
      <c r="AE240" s="8"/>
      <c r="AF240" s="8"/>
      <c r="AG240" s="8"/>
      <c r="AH240" s="8"/>
      <c r="AI240" s="8"/>
      <c r="AJ240" s="8"/>
      <c r="AK240" s="8"/>
      <c r="AL240" s="8"/>
      <c r="AQ240" s="20" t="s">
        <v>132</v>
      </c>
    </row>
    <row r="241" spans="1:43" ht="71.25">
      <c r="A241" s="268" t="s">
        <v>1255</v>
      </c>
      <c r="B241" s="268" t="s">
        <v>1233</v>
      </c>
      <c r="C241" s="268" t="s">
        <v>181</v>
      </c>
      <c r="D241" s="276" t="s">
        <v>855</v>
      </c>
      <c r="E241" s="276" t="s">
        <v>855</v>
      </c>
      <c r="F241" s="268" t="s">
        <v>1234</v>
      </c>
      <c r="G241" s="276" t="s">
        <v>32</v>
      </c>
      <c r="H241" s="268" t="s">
        <v>1235</v>
      </c>
      <c r="I241" s="276" t="s">
        <v>381</v>
      </c>
      <c r="J241" s="276"/>
      <c r="K241" s="303">
        <f>25*12</f>
        <v>300</v>
      </c>
      <c r="L241" s="185" t="s">
        <v>1236</v>
      </c>
      <c r="M241" s="110"/>
      <c r="N241" s="76" t="s">
        <v>1237</v>
      </c>
      <c r="O241" s="110" t="s">
        <v>1238</v>
      </c>
      <c r="P241" s="268" t="s">
        <v>1239</v>
      </c>
      <c r="Q241" s="268" t="s">
        <v>1240</v>
      </c>
      <c r="R241" s="276" t="s">
        <v>76</v>
      </c>
      <c r="S241" s="276" t="s">
        <v>398</v>
      </c>
      <c r="T241" s="276" t="s">
        <v>395</v>
      </c>
      <c r="U241" s="268" t="s">
        <v>390</v>
      </c>
      <c r="V241" s="60"/>
      <c r="W241" s="60"/>
      <c r="X241" s="422" t="s">
        <v>1253</v>
      </c>
      <c r="AA241" s="8"/>
      <c r="AB241" s="8"/>
      <c r="AC241" s="8"/>
      <c r="AD241" s="8"/>
      <c r="AE241" s="8"/>
      <c r="AF241" s="8"/>
      <c r="AG241" s="8"/>
      <c r="AH241" s="8"/>
      <c r="AI241" s="8"/>
      <c r="AJ241" s="8"/>
      <c r="AK241" s="8"/>
      <c r="AL241" s="8"/>
      <c r="AQ241" s="20" t="s">
        <v>133</v>
      </c>
    </row>
    <row r="242" spans="1:43" ht="85.5">
      <c r="A242" s="420"/>
      <c r="B242" s="299"/>
      <c r="C242" s="299"/>
      <c r="D242" s="300"/>
      <c r="E242" s="300"/>
      <c r="F242" s="299"/>
      <c r="G242" s="276"/>
      <c r="H242" s="299"/>
      <c r="I242" s="300"/>
      <c r="J242" s="300"/>
      <c r="K242" s="421"/>
      <c r="L242" s="185" t="s">
        <v>1241</v>
      </c>
      <c r="M242" s="110"/>
      <c r="N242" s="76" t="s">
        <v>1237</v>
      </c>
      <c r="O242" s="110" t="s">
        <v>1238</v>
      </c>
      <c r="P242" s="268"/>
      <c r="Q242" s="299"/>
      <c r="R242" s="300"/>
      <c r="S242" s="300"/>
      <c r="T242" s="300"/>
      <c r="U242" s="299"/>
      <c r="V242" s="60"/>
      <c r="W242" s="60"/>
      <c r="X242" s="422"/>
      <c r="AA242" s="8"/>
      <c r="AB242" s="8"/>
      <c r="AC242" s="8"/>
      <c r="AD242" s="8"/>
      <c r="AE242" s="8"/>
      <c r="AF242" s="8"/>
      <c r="AG242" s="8"/>
      <c r="AH242" s="8"/>
      <c r="AI242" s="8"/>
      <c r="AJ242" s="8"/>
      <c r="AK242" s="8"/>
      <c r="AL242" s="8"/>
      <c r="AQ242" s="20" t="s">
        <v>134</v>
      </c>
    </row>
    <row r="243" spans="1:43" ht="38.25">
      <c r="A243" s="420"/>
      <c r="B243" s="299"/>
      <c r="C243" s="299"/>
      <c r="D243" s="300"/>
      <c r="E243" s="300"/>
      <c r="F243" s="299"/>
      <c r="G243" s="276"/>
      <c r="H243" s="299"/>
      <c r="I243" s="300"/>
      <c r="J243" s="300"/>
      <c r="K243" s="421"/>
      <c r="L243" s="185" t="s">
        <v>1242</v>
      </c>
      <c r="M243" s="110"/>
      <c r="N243" s="76" t="s">
        <v>1237</v>
      </c>
      <c r="O243" s="110" t="s">
        <v>1238</v>
      </c>
      <c r="P243" s="268"/>
      <c r="Q243" s="299"/>
      <c r="R243" s="300"/>
      <c r="S243" s="300"/>
      <c r="T243" s="300"/>
      <c r="U243" s="299"/>
      <c r="V243" s="60"/>
      <c r="W243" s="60"/>
      <c r="X243" s="422"/>
      <c r="AA243" s="8"/>
      <c r="AB243" s="8"/>
      <c r="AC243" s="8"/>
      <c r="AD243" s="8"/>
      <c r="AE243" s="8"/>
      <c r="AF243" s="8"/>
      <c r="AG243" s="8"/>
      <c r="AH243" s="8"/>
      <c r="AI243" s="8"/>
      <c r="AJ243" s="8"/>
      <c r="AK243" s="8"/>
      <c r="AL243" s="8"/>
      <c r="AQ243" s="20" t="s">
        <v>135</v>
      </c>
    </row>
    <row r="244" spans="1:43" ht="60">
      <c r="A244" s="269" t="s">
        <v>143</v>
      </c>
      <c r="B244" s="268" t="s">
        <v>1233</v>
      </c>
      <c r="C244" s="268" t="s">
        <v>181</v>
      </c>
      <c r="D244" s="276" t="s">
        <v>855</v>
      </c>
      <c r="E244" s="276" t="s">
        <v>855</v>
      </c>
      <c r="F244" s="268" t="s">
        <v>1234</v>
      </c>
      <c r="G244" s="276" t="s">
        <v>32</v>
      </c>
      <c r="H244" s="268" t="s">
        <v>1243</v>
      </c>
      <c r="I244" s="276" t="s">
        <v>381</v>
      </c>
      <c r="J244" s="276"/>
      <c r="K244" s="303">
        <f>25*12</f>
        <v>300</v>
      </c>
      <c r="L244" s="185" t="s">
        <v>1244</v>
      </c>
      <c r="M244" s="76"/>
      <c r="N244" s="76" t="s">
        <v>1237</v>
      </c>
      <c r="O244" s="110" t="s">
        <v>1238</v>
      </c>
      <c r="P244" s="268" t="s">
        <v>1245</v>
      </c>
      <c r="Q244" s="268" t="s">
        <v>1246</v>
      </c>
      <c r="R244" s="276" t="s">
        <v>76</v>
      </c>
      <c r="S244" s="276" t="s">
        <v>398</v>
      </c>
      <c r="T244" s="276" t="s">
        <v>396</v>
      </c>
      <c r="U244" s="268" t="s">
        <v>390</v>
      </c>
      <c r="V244" s="60"/>
      <c r="W244" s="60"/>
      <c r="X244" s="422" t="s">
        <v>1253</v>
      </c>
      <c r="AA244" s="8"/>
      <c r="AB244" s="8"/>
      <c r="AC244" s="8"/>
      <c r="AD244" s="8"/>
      <c r="AE244" s="8"/>
      <c r="AF244" s="8"/>
      <c r="AG244" s="8"/>
      <c r="AH244" s="8"/>
      <c r="AI244" s="8"/>
      <c r="AJ244" s="8"/>
      <c r="AK244" s="8"/>
      <c r="AL244" s="8"/>
      <c r="AQ244" s="23" t="s">
        <v>136</v>
      </c>
    </row>
    <row r="245" spans="1:43" ht="71.25">
      <c r="A245" s="270"/>
      <c r="B245" s="299"/>
      <c r="C245" s="299"/>
      <c r="D245" s="300"/>
      <c r="E245" s="300"/>
      <c r="F245" s="299"/>
      <c r="G245" s="276"/>
      <c r="H245" s="299"/>
      <c r="I245" s="300"/>
      <c r="J245" s="300"/>
      <c r="K245" s="303"/>
      <c r="L245" s="185" t="s">
        <v>1247</v>
      </c>
      <c r="M245" s="76"/>
      <c r="N245" s="76" t="s">
        <v>1237</v>
      </c>
      <c r="O245" s="110" t="s">
        <v>1238</v>
      </c>
      <c r="P245" s="268"/>
      <c r="Q245" s="299"/>
      <c r="R245" s="300"/>
      <c r="S245" s="300"/>
      <c r="T245" s="300"/>
      <c r="U245" s="299"/>
      <c r="V245" s="60"/>
      <c r="W245" s="60"/>
      <c r="X245" s="422"/>
      <c r="AA245" s="9"/>
      <c r="AB245" s="9"/>
      <c r="AC245" s="9"/>
      <c r="AD245" s="9"/>
      <c r="AE245" s="9"/>
      <c r="AF245" s="9"/>
      <c r="AG245" s="9"/>
      <c r="AH245" s="9"/>
      <c r="AI245" s="9"/>
      <c r="AJ245" s="9"/>
      <c r="AK245" s="9"/>
      <c r="AL245" s="9"/>
      <c r="AQ245" s="20" t="s">
        <v>137</v>
      </c>
    </row>
    <row r="246" spans="1:43" ht="45">
      <c r="A246" s="288"/>
      <c r="B246" s="299"/>
      <c r="C246" s="299"/>
      <c r="D246" s="300"/>
      <c r="E246" s="300"/>
      <c r="F246" s="299"/>
      <c r="G246" s="276"/>
      <c r="H246" s="299"/>
      <c r="I246" s="300"/>
      <c r="J246" s="300"/>
      <c r="K246" s="303"/>
      <c r="L246" s="185" t="s">
        <v>1248</v>
      </c>
      <c r="M246" s="76"/>
      <c r="N246" s="76" t="s">
        <v>1237</v>
      </c>
      <c r="O246" s="110" t="s">
        <v>1238</v>
      </c>
      <c r="P246" s="268"/>
      <c r="Q246" s="299"/>
      <c r="R246" s="300"/>
      <c r="S246" s="300"/>
      <c r="T246" s="300"/>
      <c r="U246" s="299"/>
      <c r="V246" s="60"/>
      <c r="W246" s="60"/>
      <c r="X246" s="422"/>
      <c r="AA246" s="8"/>
      <c r="AB246" s="8"/>
      <c r="AC246" s="8"/>
      <c r="AD246" s="8"/>
      <c r="AE246" s="8"/>
      <c r="AF246" s="8"/>
      <c r="AG246" s="8"/>
      <c r="AH246" s="8"/>
      <c r="AI246" s="8"/>
      <c r="AJ246" s="8"/>
      <c r="AK246" s="8"/>
      <c r="AL246" s="8"/>
      <c r="AQ246" s="23" t="s">
        <v>138</v>
      </c>
    </row>
    <row r="247" spans="1:43" ht="114.75">
      <c r="A247" s="76" t="s">
        <v>143</v>
      </c>
      <c r="B247" s="76" t="s">
        <v>1233</v>
      </c>
      <c r="C247" s="76" t="s">
        <v>181</v>
      </c>
      <c r="D247" s="115" t="s">
        <v>855</v>
      </c>
      <c r="E247" s="115" t="s">
        <v>855</v>
      </c>
      <c r="F247" s="76" t="s">
        <v>1234</v>
      </c>
      <c r="G247" s="115" t="s">
        <v>32</v>
      </c>
      <c r="H247" s="76" t="s">
        <v>1249</v>
      </c>
      <c r="I247" s="115" t="s">
        <v>381</v>
      </c>
      <c r="J247" s="211"/>
      <c r="K247" s="116">
        <v>2</v>
      </c>
      <c r="L247" s="185" t="s">
        <v>1250</v>
      </c>
      <c r="M247" s="76" t="s">
        <v>85</v>
      </c>
      <c r="N247" s="76" t="s">
        <v>1254</v>
      </c>
      <c r="O247" s="110" t="s">
        <v>1238</v>
      </c>
      <c r="P247" s="76" t="s">
        <v>1251</v>
      </c>
      <c r="Q247" s="76" t="s">
        <v>1252</v>
      </c>
      <c r="R247" s="115" t="s">
        <v>76</v>
      </c>
      <c r="S247" s="115" t="s">
        <v>398</v>
      </c>
      <c r="T247" s="115" t="s">
        <v>396</v>
      </c>
      <c r="U247" s="115" t="s">
        <v>390</v>
      </c>
      <c r="V247" s="60"/>
      <c r="W247" s="60"/>
      <c r="X247" s="60" t="s">
        <v>1253</v>
      </c>
      <c r="AA247" s="8"/>
      <c r="AB247" s="8"/>
      <c r="AC247" s="8"/>
      <c r="AD247" s="8"/>
      <c r="AE247" s="8"/>
      <c r="AF247" s="8"/>
      <c r="AG247" s="8"/>
      <c r="AH247" s="8"/>
      <c r="AI247" s="8"/>
      <c r="AJ247" s="8"/>
      <c r="AK247" s="8"/>
      <c r="AL247" s="8"/>
      <c r="AQ247" s="20" t="s">
        <v>139</v>
      </c>
    </row>
    <row r="248" spans="1:43" ht="76.5">
      <c r="A248" s="76" t="s">
        <v>1255</v>
      </c>
      <c r="B248" s="76" t="s">
        <v>488</v>
      </c>
      <c r="C248" s="109" t="s">
        <v>1256</v>
      </c>
      <c r="D248" s="109" t="s">
        <v>459</v>
      </c>
      <c r="E248" s="109" t="s">
        <v>459</v>
      </c>
      <c r="F248" s="115"/>
      <c r="G248" s="109" t="s">
        <v>35</v>
      </c>
      <c r="H248" s="76" t="s">
        <v>1257</v>
      </c>
      <c r="I248" s="115" t="s">
        <v>381</v>
      </c>
      <c r="J248" s="186"/>
      <c r="K248" s="186">
        <v>14</v>
      </c>
      <c r="L248" s="78" t="s">
        <v>1258</v>
      </c>
      <c r="M248" s="184" t="s">
        <v>459</v>
      </c>
      <c r="N248" s="137">
        <v>43467</v>
      </c>
      <c r="O248" s="137">
        <v>43830</v>
      </c>
      <c r="P248" s="109" t="s">
        <v>1259</v>
      </c>
      <c r="Q248" s="156"/>
      <c r="R248" s="109" t="s">
        <v>77</v>
      </c>
      <c r="S248" s="109" t="s">
        <v>398</v>
      </c>
      <c r="T248" s="109" t="s">
        <v>394</v>
      </c>
      <c r="U248" s="109" t="s">
        <v>390</v>
      </c>
      <c r="V248" s="60"/>
      <c r="W248" s="60"/>
      <c r="X248" s="60" t="s">
        <v>1269</v>
      </c>
      <c r="AA248" s="8"/>
      <c r="AB248" s="8"/>
      <c r="AC248" s="8"/>
      <c r="AD248" s="8"/>
      <c r="AE248" s="8"/>
      <c r="AF248" s="8"/>
      <c r="AG248" s="8"/>
      <c r="AH248" s="8"/>
      <c r="AI248" s="8"/>
      <c r="AJ248" s="8"/>
      <c r="AK248" s="8"/>
      <c r="AL248" s="8"/>
      <c r="AQ248" s="23" t="s">
        <v>140</v>
      </c>
    </row>
    <row r="249" spans="1:43" ht="76.5">
      <c r="A249" s="76" t="s">
        <v>1255</v>
      </c>
      <c r="B249" s="76" t="s">
        <v>488</v>
      </c>
      <c r="C249" s="109" t="s">
        <v>1256</v>
      </c>
      <c r="D249" s="109" t="s">
        <v>459</v>
      </c>
      <c r="E249" s="109" t="s">
        <v>459</v>
      </c>
      <c r="F249" s="115"/>
      <c r="G249" s="109" t="s">
        <v>35</v>
      </c>
      <c r="H249" s="76" t="s">
        <v>1260</v>
      </c>
      <c r="I249" s="115" t="s">
        <v>381</v>
      </c>
      <c r="J249" s="186"/>
      <c r="K249" s="186">
        <v>1</v>
      </c>
      <c r="L249" s="78" t="s">
        <v>1261</v>
      </c>
      <c r="M249" s="170" t="s">
        <v>459</v>
      </c>
      <c r="N249" s="137">
        <v>43467</v>
      </c>
      <c r="O249" s="137">
        <v>43496</v>
      </c>
      <c r="P249" s="76" t="s">
        <v>1262</v>
      </c>
      <c r="Q249" s="156"/>
      <c r="R249" s="109" t="s">
        <v>77</v>
      </c>
      <c r="S249" s="109" t="s">
        <v>398</v>
      </c>
      <c r="T249" s="109" t="s">
        <v>394</v>
      </c>
      <c r="U249" s="115" t="s">
        <v>381</v>
      </c>
      <c r="V249" s="60"/>
      <c r="W249" s="60"/>
      <c r="X249" s="60" t="s">
        <v>1269</v>
      </c>
      <c r="AA249" s="8"/>
      <c r="AB249" s="8"/>
      <c r="AC249" s="8"/>
      <c r="AD249" s="8"/>
      <c r="AE249" s="8"/>
      <c r="AF249" s="8"/>
      <c r="AG249" s="8"/>
      <c r="AH249" s="8"/>
      <c r="AI249" s="8"/>
      <c r="AJ249" s="8"/>
      <c r="AK249" s="8"/>
      <c r="AL249" s="8"/>
      <c r="AQ249" s="23" t="s">
        <v>141</v>
      </c>
    </row>
    <row r="250" spans="1:43" ht="76.5">
      <c r="A250" s="76" t="s">
        <v>1255</v>
      </c>
      <c r="B250" s="76" t="s">
        <v>488</v>
      </c>
      <c r="C250" s="109" t="s">
        <v>1256</v>
      </c>
      <c r="D250" s="109" t="s">
        <v>459</v>
      </c>
      <c r="E250" s="109" t="s">
        <v>459</v>
      </c>
      <c r="F250" s="115"/>
      <c r="G250" s="109" t="s">
        <v>35</v>
      </c>
      <c r="H250" s="76" t="s">
        <v>1263</v>
      </c>
      <c r="I250" s="115" t="s">
        <v>381</v>
      </c>
      <c r="J250" s="187"/>
      <c r="K250" s="187">
        <v>44</v>
      </c>
      <c r="L250" s="76" t="s">
        <v>1264</v>
      </c>
      <c r="M250" s="170" t="s">
        <v>459</v>
      </c>
      <c r="N250" s="137">
        <v>43467</v>
      </c>
      <c r="O250" s="137">
        <v>43830</v>
      </c>
      <c r="P250" s="76" t="s">
        <v>1265</v>
      </c>
      <c r="Q250" s="156"/>
      <c r="R250" s="109" t="s">
        <v>77</v>
      </c>
      <c r="S250" s="109" t="s">
        <v>398</v>
      </c>
      <c r="T250" s="109" t="s">
        <v>394</v>
      </c>
      <c r="U250" s="115" t="s">
        <v>390</v>
      </c>
      <c r="V250" s="60"/>
      <c r="W250" s="60"/>
      <c r="X250" s="60" t="s">
        <v>1269</v>
      </c>
      <c r="AA250" s="8"/>
      <c r="AB250" s="8"/>
      <c r="AC250" s="8"/>
      <c r="AD250" s="8"/>
      <c r="AE250" s="8"/>
      <c r="AF250" s="8"/>
      <c r="AG250" s="8"/>
      <c r="AH250" s="8"/>
      <c r="AI250" s="8"/>
      <c r="AJ250" s="8"/>
      <c r="AK250" s="8"/>
      <c r="AL250" s="8"/>
      <c r="AQ250" s="23" t="s">
        <v>142</v>
      </c>
    </row>
    <row r="251" spans="1:43" ht="76.5">
      <c r="A251" s="76" t="s">
        <v>1255</v>
      </c>
      <c r="B251" s="76" t="s">
        <v>488</v>
      </c>
      <c r="C251" s="115" t="s">
        <v>1256</v>
      </c>
      <c r="D251" s="115" t="s">
        <v>459</v>
      </c>
      <c r="E251" s="115" t="s">
        <v>459</v>
      </c>
      <c r="F251" s="115"/>
      <c r="G251" s="115" t="s">
        <v>35</v>
      </c>
      <c r="H251" s="76" t="s">
        <v>1266</v>
      </c>
      <c r="I251" s="115" t="s">
        <v>381</v>
      </c>
      <c r="J251" s="187"/>
      <c r="K251" s="187">
        <v>2</v>
      </c>
      <c r="L251" s="76" t="s">
        <v>1267</v>
      </c>
      <c r="M251" s="170" t="s">
        <v>459</v>
      </c>
      <c r="N251" s="137">
        <v>43467</v>
      </c>
      <c r="O251" s="137">
        <v>43830</v>
      </c>
      <c r="P251" s="118" t="s">
        <v>1268</v>
      </c>
      <c r="Q251" s="156"/>
      <c r="R251" s="115" t="s">
        <v>77</v>
      </c>
      <c r="S251" s="115" t="s">
        <v>398</v>
      </c>
      <c r="T251" s="115" t="s">
        <v>394</v>
      </c>
      <c r="U251" s="115" t="s">
        <v>381</v>
      </c>
      <c r="V251" s="60"/>
      <c r="W251" s="60"/>
      <c r="X251" s="60" t="s">
        <v>1269</v>
      </c>
      <c r="AA251" s="8"/>
      <c r="AB251" s="8"/>
      <c r="AC251" s="8"/>
      <c r="AD251" s="8"/>
      <c r="AE251" s="8"/>
      <c r="AF251" s="8"/>
      <c r="AG251" s="8"/>
      <c r="AH251" s="8"/>
      <c r="AI251" s="8"/>
      <c r="AJ251" s="8"/>
      <c r="AK251" s="8"/>
      <c r="AL251" s="8"/>
      <c r="AQ251" s="23" t="s">
        <v>143</v>
      </c>
    </row>
    <row r="252" spans="4:43" ht="45">
      <c r="D252" s="13"/>
      <c r="L252" s="13"/>
      <c r="AA252" s="8"/>
      <c r="AB252" s="8"/>
      <c r="AC252" s="8"/>
      <c r="AD252" s="8"/>
      <c r="AE252" s="8"/>
      <c r="AF252" s="8"/>
      <c r="AG252" s="8"/>
      <c r="AH252" s="8"/>
      <c r="AI252" s="8"/>
      <c r="AJ252" s="8"/>
      <c r="AK252" s="8"/>
      <c r="AL252" s="8"/>
      <c r="AQ252" s="23" t="s">
        <v>144</v>
      </c>
    </row>
    <row r="253" spans="4:43" ht="30">
      <c r="D253" s="13"/>
      <c r="L253" s="13"/>
      <c r="AA253" s="8"/>
      <c r="AB253" s="8"/>
      <c r="AC253" s="8"/>
      <c r="AD253" s="8"/>
      <c r="AE253" s="8"/>
      <c r="AF253" s="8"/>
      <c r="AG253" s="8"/>
      <c r="AH253" s="8"/>
      <c r="AI253" s="8"/>
      <c r="AJ253" s="8"/>
      <c r="AK253" s="8"/>
      <c r="AL253" s="8"/>
      <c r="AQ253" s="20" t="s">
        <v>145</v>
      </c>
    </row>
    <row r="254" spans="1:43" ht="30">
      <c r="A254" s="7"/>
      <c r="B254" s="7"/>
      <c r="C254" s="7"/>
      <c r="D254" s="13"/>
      <c r="L254" s="13"/>
      <c r="AA254" s="8"/>
      <c r="AB254" s="8"/>
      <c r="AC254" s="8"/>
      <c r="AD254" s="8"/>
      <c r="AE254" s="8"/>
      <c r="AF254" s="8"/>
      <c r="AG254" s="8"/>
      <c r="AH254" s="8"/>
      <c r="AI254" s="8"/>
      <c r="AJ254" s="8"/>
      <c r="AK254" s="8"/>
      <c r="AL254" s="8"/>
      <c r="AQ254" s="20" t="s">
        <v>146</v>
      </c>
    </row>
    <row r="255" spans="1:43" ht="90">
      <c r="A255" s="7"/>
      <c r="B255" s="7"/>
      <c r="C255" s="7"/>
      <c r="D255" s="13"/>
      <c r="L255" s="13"/>
      <c r="AA255" s="8"/>
      <c r="AB255" s="8"/>
      <c r="AC255" s="8"/>
      <c r="AD255" s="8"/>
      <c r="AE255" s="8"/>
      <c r="AF255" s="8"/>
      <c r="AG255" s="8"/>
      <c r="AH255" s="8"/>
      <c r="AI255" s="8"/>
      <c r="AJ255" s="8"/>
      <c r="AK255" s="8"/>
      <c r="AL255" s="8"/>
      <c r="AQ255" s="23" t="s">
        <v>147</v>
      </c>
    </row>
    <row r="256" spans="1:43" ht="30">
      <c r="A256" s="7"/>
      <c r="B256" s="7"/>
      <c r="C256" s="7"/>
      <c r="D256" s="13"/>
      <c r="L256" s="13"/>
      <c r="AA256" s="8"/>
      <c r="AB256" s="8"/>
      <c r="AC256" s="8"/>
      <c r="AD256" s="8"/>
      <c r="AE256" s="8"/>
      <c r="AF256" s="8"/>
      <c r="AG256" s="8"/>
      <c r="AH256" s="8"/>
      <c r="AI256" s="8"/>
      <c r="AJ256" s="8"/>
      <c r="AK256" s="8"/>
      <c r="AL256" s="8"/>
      <c r="AQ256" s="23" t="s">
        <v>148</v>
      </c>
    </row>
    <row r="257" spans="1:43" ht="75">
      <c r="A257" s="7"/>
      <c r="B257" s="7"/>
      <c r="C257" s="7"/>
      <c r="D257" s="13"/>
      <c r="L257" s="13"/>
      <c r="AA257" s="8"/>
      <c r="AB257" s="8"/>
      <c r="AC257" s="8"/>
      <c r="AD257" s="8"/>
      <c r="AE257" s="8"/>
      <c r="AF257" s="8"/>
      <c r="AG257" s="8"/>
      <c r="AH257" s="8"/>
      <c r="AI257" s="8"/>
      <c r="AJ257" s="8"/>
      <c r="AK257" s="8"/>
      <c r="AL257" s="8"/>
      <c r="AQ257" s="20" t="s">
        <v>149</v>
      </c>
    </row>
    <row r="258" spans="1:43" ht="30">
      <c r="A258" s="7"/>
      <c r="B258" s="7"/>
      <c r="C258" s="7"/>
      <c r="D258" s="13"/>
      <c r="L258" s="13"/>
      <c r="AA258" s="8"/>
      <c r="AB258" s="8"/>
      <c r="AC258" s="8"/>
      <c r="AD258" s="8"/>
      <c r="AE258" s="8"/>
      <c r="AF258" s="8"/>
      <c r="AG258" s="8"/>
      <c r="AH258" s="8"/>
      <c r="AI258" s="8"/>
      <c r="AJ258" s="8"/>
      <c r="AK258" s="8"/>
      <c r="AL258" s="8"/>
      <c r="AQ258" s="23" t="s">
        <v>150</v>
      </c>
    </row>
    <row r="259" spans="1:43" ht="45">
      <c r="A259" s="7"/>
      <c r="B259" s="7"/>
      <c r="C259" s="7"/>
      <c r="D259" s="13"/>
      <c r="L259" s="13"/>
      <c r="AA259" s="8"/>
      <c r="AB259" s="8"/>
      <c r="AC259" s="8"/>
      <c r="AD259" s="8"/>
      <c r="AE259" s="8"/>
      <c r="AF259" s="8"/>
      <c r="AG259" s="8"/>
      <c r="AH259" s="8"/>
      <c r="AI259" s="8"/>
      <c r="AJ259" s="8"/>
      <c r="AK259" s="8"/>
      <c r="AL259" s="8"/>
      <c r="AQ259" s="20" t="s">
        <v>151</v>
      </c>
    </row>
    <row r="260" spans="1:43" ht="60">
      <c r="A260" s="7"/>
      <c r="B260" s="7"/>
      <c r="C260" s="7"/>
      <c r="D260" s="13"/>
      <c r="L260" s="13"/>
      <c r="AA260" s="8"/>
      <c r="AB260" s="8"/>
      <c r="AC260" s="8"/>
      <c r="AD260" s="8"/>
      <c r="AE260" s="8"/>
      <c r="AF260" s="8"/>
      <c r="AG260" s="8"/>
      <c r="AH260" s="8"/>
      <c r="AI260" s="8"/>
      <c r="AJ260" s="8"/>
      <c r="AK260" s="8"/>
      <c r="AL260" s="8"/>
      <c r="AQ260" s="23" t="s">
        <v>152</v>
      </c>
    </row>
    <row r="261" spans="1:43" ht="90">
      <c r="A261" s="7"/>
      <c r="B261" s="7"/>
      <c r="C261" s="7"/>
      <c r="D261" s="13"/>
      <c r="L261" s="13"/>
      <c r="AA261" s="8"/>
      <c r="AB261" s="8"/>
      <c r="AC261" s="8"/>
      <c r="AD261" s="8"/>
      <c r="AE261" s="8"/>
      <c r="AF261" s="8"/>
      <c r="AG261" s="8"/>
      <c r="AH261" s="8"/>
      <c r="AI261" s="8"/>
      <c r="AJ261" s="8"/>
      <c r="AK261" s="8"/>
      <c r="AL261" s="8"/>
      <c r="AQ261" s="23" t="s">
        <v>153</v>
      </c>
    </row>
    <row r="262" spans="1:43" ht="30">
      <c r="A262" s="7"/>
      <c r="B262" s="7"/>
      <c r="C262" s="7"/>
      <c r="D262" s="13"/>
      <c r="L262" s="13"/>
      <c r="AQ262" s="23" t="s">
        <v>154</v>
      </c>
    </row>
    <row r="263" spans="1:43" ht="90">
      <c r="A263" s="7"/>
      <c r="B263" s="7"/>
      <c r="C263" s="7"/>
      <c r="D263" s="13"/>
      <c r="L263" s="13"/>
      <c r="AQ263" s="20" t="s">
        <v>155</v>
      </c>
    </row>
    <row r="264" spans="1:43" ht="135">
      <c r="A264" s="7"/>
      <c r="B264" s="7"/>
      <c r="C264" s="7"/>
      <c r="D264" s="13"/>
      <c r="L264" s="13"/>
      <c r="AQ264" s="23" t="s">
        <v>156</v>
      </c>
    </row>
    <row r="265" spans="1:43" ht="45">
      <c r="A265" s="7"/>
      <c r="B265" s="7"/>
      <c r="C265" s="7"/>
      <c r="D265" s="13"/>
      <c r="L265" s="13"/>
      <c r="AQ265" s="20" t="s">
        <v>157</v>
      </c>
    </row>
    <row r="266" spans="1:43" ht="30">
      <c r="A266" s="7"/>
      <c r="B266" s="7"/>
      <c r="C266" s="7"/>
      <c r="D266" s="13"/>
      <c r="L266" s="13"/>
      <c r="AQ266" s="20" t="s">
        <v>158</v>
      </c>
    </row>
    <row r="267" spans="1:43" ht="45">
      <c r="A267" s="7"/>
      <c r="B267" s="7"/>
      <c r="C267" s="7"/>
      <c r="D267" s="13"/>
      <c r="L267" s="13"/>
      <c r="AQ267" s="23" t="s">
        <v>159</v>
      </c>
    </row>
    <row r="268" spans="1:43" ht="60">
      <c r="A268" s="7"/>
      <c r="B268" s="7"/>
      <c r="C268" s="7"/>
      <c r="D268" s="13"/>
      <c r="L268" s="13"/>
      <c r="AQ268" s="23" t="s">
        <v>160</v>
      </c>
    </row>
    <row r="269" spans="1:43" ht="105">
      <c r="A269" s="7"/>
      <c r="B269" s="7"/>
      <c r="C269" s="7"/>
      <c r="D269" s="13"/>
      <c r="L269" s="13"/>
      <c r="AQ269" s="23" t="s">
        <v>161</v>
      </c>
    </row>
    <row r="270" spans="1:43" ht="30">
      <c r="A270" s="7"/>
      <c r="B270" s="7"/>
      <c r="C270" s="7"/>
      <c r="D270" s="13"/>
      <c r="L270" s="13"/>
      <c r="AQ270" s="23" t="s">
        <v>162</v>
      </c>
    </row>
    <row r="271" spans="1:12" ht="12.75">
      <c r="A271" s="7"/>
      <c r="B271" s="7"/>
      <c r="C271" s="7"/>
      <c r="D271" s="13"/>
      <c r="L271" s="13"/>
    </row>
    <row r="272" spans="1:12" ht="12.75">
      <c r="A272" s="7"/>
      <c r="B272" s="7"/>
      <c r="C272" s="7"/>
      <c r="D272" s="13"/>
      <c r="L272" s="13"/>
    </row>
    <row r="273" spans="1:12" ht="12.75">
      <c r="A273" s="7"/>
      <c r="B273" s="7"/>
      <c r="C273" s="7"/>
      <c r="D273" s="13"/>
      <c r="L273" s="13"/>
    </row>
    <row r="274" spans="1:100" ht="409.5">
      <c r="A274" s="7"/>
      <c r="B274" s="7"/>
      <c r="C274" s="7"/>
      <c r="D274" s="13"/>
      <c r="L274" s="13"/>
      <c r="AR274" s="45" t="s">
        <v>185</v>
      </c>
      <c r="AS274" s="43" t="s">
        <v>94</v>
      </c>
      <c r="AT274" s="43" t="s">
        <v>95</v>
      </c>
      <c r="AU274" s="38" t="s">
        <v>96</v>
      </c>
      <c r="AV274" s="38" t="s">
        <v>97</v>
      </c>
      <c r="AW274" s="38" t="s">
        <v>98</v>
      </c>
      <c r="AX274" s="38" t="s">
        <v>99</v>
      </c>
      <c r="AY274" s="28" t="s">
        <v>355</v>
      </c>
      <c r="AZ274" s="28" t="s">
        <v>101</v>
      </c>
      <c r="BA274" s="28" t="s">
        <v>102</v>
      </c>
      <c r="BB274" s="28" t="s">
        <v>356</v>
      </c>
      <c r="BC274" s="39" t="s">
        <v>103</v>
      </c>
      <c r="BD274" s="39" t="s">
        <v>104</v>
      </c>
      <c r="BE274" s="26" t="s">
        <v>105</v>
      </c>
      <c r="BF274" s="40" t="s">
        <v>106</v>
      </c>
      <c r="BG274" s="41" t="s">
        <v>107</v>
      </c>
      <c r="BH274" s="41" t="s">
        <v>357</v>
      </c>
      <c r="BI274" s="41" t="s">
        <v>108</v>
      </c>
      <c r="BJ274" s="22" t="s">
        <v>109</v>
      </c>
      <c r="BK274" s="27" t="s">
        <v>358</v>
      </c>
      <c r="BL274" s="31" t="s">
        <v>110</v>
      </c>
      <c r="BM274" s="31" t="s">
        <v>111</v>
      </c>
      <c r="BN274" s="31" t="s">
        <v>112</v>
      </c>
      <c r="BO274" s="31" t="s">
        <v>113</v>
      </c>
      <c r="BP274" s="29" t="s">
        <v>114</v>
      </c>
      <c r="BQ274" s="29" t="s">
        <v>115</v>
      </c>
      <c r="BR274" s="30" t="s">
        <v>116</v>
      </c>
      <c r="BS274" s="30" t="s">
        <v>117</v>
      </c>
      <c r="BT274" s="30" t="s">
        <v>118</v>
      </c>
      <c r="BU274" s="30" t="s">
        <v>119</v>
      </c>
      <c r="BV274" s="30" t="s">
        <v>163</v>
      </c>
      <c r="BW274" s="30" t="s">
        <v>164</v>
      </c>
      <c r="BX274" s="30" t="s">
        <v>165</v>
      </c>
      <c r="BY274" s="30" t="s">
        <v>166</v>
      </c>
      <c r="BZ274" s="30" t="s">
        <v>167</v>
      </c>
      <c r="CA274" s="30" t="s">
        <v>359</v>
      </c>
      <c r="CB274" s="30" t="s">
        <v>360</v>
      </c>
      <c r="CC274" s="25" t="s">
        <v>122</v>
      </c>
      <c r="CD274" s="32" t="s">
        <v>361</v>
      </c>
      <c r="CE274" s="32" t="s">
        <v>124</v>
      </c>
      <c r="CF274" s="32" t="s">
        <v>127</v>
      </c>
      <c r="CG274" s="32" t="s">
        <v>128</v>
      </c>
      <c r="CH274" s="25" t="s">
        <v>130</v>
      </c>
      <c r="CI274" s="25" t="s">
        <v>362</v>
      </c>
      <c r="CJ274" s="25" t="s">
        <v>136</v>
      </c>
      <c r="CK274" s="33" t="s">
        <v>144</v>
      </c>
      <c r="CL274" t="s">
        <v>146</v>
      </c>
      <c r="CM274" s="33" t="s">
        <v>147</v>
      </c>
      <c r="CN274" s="33" t="s">
        <v>148</v>
      </c>
      <c r="CO274" t="s">
        <v>150</v>
      </c>
      <c r="CP274" s="33" t="s">
        <v>363</v>
      </c>
      <c r="CQ274" s="25" t="s">
        <v>153</v>
      </c>
      <c r="CR274" s="25" t="s">
        <v>154</v>
      </c>
      <c r="CS274" s="25" t="s">
        <v>364</v>
      </c>
      <c r="CT274" s="25" t="s">
        <v>156</v>
      </c>
      <c r="CU274" s="25" t="s">
        <v>365</v>
      </c>
      <c r="CV274" s="25" t="s">
        <v>162</v>
      </c>
    </row>
    <row r="275" spans="1:100" ht="409.5">
      <c r="A275" s="7"/>
      <c r="B275" s="7"/>
      <c r="C275" s="7"/>
      <c r="D275" s="13"/>
      <c r="L275" s="13"/>
      <c r="AR275" s="25" t="s">
        <v>94</v>
      </c>
      <c r="AS275" s="42" t="s">
        <v>186</v>
      </c>
      <c r="AT275" s="42" t="s">
        <v>188</v>
      </c>
      <c r="AU275" s="34" t="s">
        <v>190</v>
      </c>
      <c r="AV275" s="34" t="s">
        <v>200</v>
      </c>
      <c r="AW275" s="34" t="s">
        <v>207</v>
      </c>
      <c r="AX275" s="34" t="s">
        <v>210</v>
      </c>
      <c r="AY275" s="34" t="s">
        <v>215</v>
      </c>
      <c r="AZ275" s="35" t="s">
        <v>218</v>
      </c>
      <c r="BA275" s="35" t="s">
        <v>219</v>
      </c>
      <c r="BB275" s="34" t="s">
        <v>225</v>
      </c>
      <c r="BC275" s="34" t="s">
        <v>226</v>
      </c>
      <c r="BD275" s="34" t="s">
        <v>229</v>
      </c>
      <c r="BE275" s="34" t="s">
        <v>232</v>
      </c>
      <c r="BF275" s="34" t="s">
        <v>366</v>
      </c>
      <c r="BG275" s="34" t="s">
        <v>233</v>
      </c>
      <c r="BH275" s="34" t="s">
        <v>235</v>
      </c>
      <c r="BI275" s="34" t="s">
        <v>237</v>
      </c>
      <c r="BJ275" s="34" t="s">
        <v>241</v>
      </c>
      <c r="BK275" s="34" t="s">
        <v>242</v>
      </c>
      <c r="BL275" s="34" t="s">
        <v>245</v>
      </c>
      <c r="BM275" s="34" t="s">
        <v>247</v>
      </c>
      <c r="BN275" s="34" t="s">
        <v>250</v>
      </c>
      <c r="BO275" s="34" t="s">
        <v>252</v>
      </c>
      <c r="BP275" s="34" t="s">
        <v>255</v>
      </c>
      <c r="BQ275" s="34" t="s">
        <v>260</v>
      </c>
      <c r="BR275" s="34" t="s">
        <v>267</v>
      </c>
      <c r="BS275"/>
      <c r="BT275" s="36" t="s">
        <v>269</v>
      </c>
      <c r="BU275" s="34" t="s">
        <v>270</v>
      </c>
      <c r="BV275" s="34" t="s">
        <v>275</v>
      </c>
      <c r="BW275" s="34" t="s">
        <v>279</v>
      </c>
      <c r="BX275" s="34" t="s">
        <v>282</v>
      </c>
      <c r="BY275" s="34" t="s">
        <v>286</v>
      </c>
      <c r="BZ275" s="34" t="s">
        <v>292</v>
      </c>
      <c r="CA275" s="34" t="s">
        <v>300</v>
      </c>
      <c r="CB275" s="34" t="s">
        <v>302</v>
      </c>
      <c r="CC275" s="34" t="s">
        <v>308</v>
      </c>
      <c r="CD275" s="26" t="s">
        <v>311</v>
      </c>
      <c r="CE275" s="34" t="s">
        <v>316</v>
      </c>
      <c r="CF275" s="34" t="s">
        <v>318</v>
      </c>
      <c r="CG275" s="34" t="s">
        <v>321</v>
      </c>
      <c r="CH275" s="34" t="s">
        <v>323</v>
      </c>
      <c r="CI275" s="34" t="s">
        <v>367</v>
      </c>
      <c r="CJ275" s="34" t="s">
        <v>324</v>
      </c>
      <c r="CK275" s="34" t="s">
        <v>327</v>
      </c>
      <c r="CL275" s="34" t="s">
        <v>330</v>
      </c>
      <c r="CM275" s="34" t="s">
        <v>331</v>
      </c>
      <c r="CN275" s="34" t="s">
        <v>333</v>
      </c>
      <c r="CO275" s="34" t="s">
        <v>334</v>
      </c>
      <c r="CP275" s="34" t="s">
        <v>335</v>
      </c>
      <c r="CQ275" s="34" t="s">
        <v>346</v>
      </c>
      <c r="CR275" s="34" t="s">
        <v>368</v>
      </c>
      <c r="CS275" s="34" t="s">
        <v>369</v>
      </c>
      <c r="CT275" s="34" t="s">
        <v>348</v>
      </c>
      <c r="CU275" s="34" t="s">
        <v>351</v>
      </c>
      <c r="CV275" s="34" t="s">
        <v>353</v>
      </c>
    </row>
    <row r="276" spans="1:100" ht="409.5">
      <c r="A276" s="7"/>
      <c r="B276" s="7"/>
      <c r="C276" s="7"/>
      <c r="D276" s="13"/>
      <c r="L276" s="13"/>
      <c r="AR276" s="27" t="s">
        <v>95</v>
      </c>
      <c r="AS276" s="44" t="s">
        <v>187</v>
      </c>
      <c r="AT276" s="44" t="s">
        <v>189</v>
      </c>
      <c r="AU276" s="34" t="s">
        <v>191</v>
      </c>
      <c r="AV276" s="34" t="s">
        <v>201</v>
      </c>
      <c r="AW276" s="34" t="s">
        <v>208</v>
      </c>
      <c r="AX276" s="34" t="s">
        <v>211</v>
      </c>
      <c r="AY276" s="34" t="s">
        <v>216</v>
      </c>
      <c r="AZ276"/>
      <c r="BA276" s="35" t="s">
        <v>220</v>
      </c>
      <c r="BB276" s="35" t="s">
        <v>370</v>
      </c>
      <c r="BC276" s="34" t="s">
        <v>227</v>
      </c>
      <c r="BD276" s="34" t="s">
        <v>230</v>
      </c>
      <c r="BE276"/>
      <c r="BF276"/>
      <c r="BG276" s="34" t="s">
        <v>234</v>
      </c>
      <c r="BH276" s="34" t="s">
        <v>236</v>
      </c>
      <c r="BI276" s="34" t="s">
        <v>238</v>
      </c>
      <c r="BJ276"/>
      <c r="BK276" s="34" t="s">
        <v>243</v>
      </c>
      <c r="BL276" s="34" t="s">
        <v>246</v>
      </c>
      <c r="BM276" s="34" t="s">
        <v>248</v>
      </c>
      <c r="BN276" s="34" t="s">
        <v>251</v>
      </c>
      <c r="BO276" s="34" t="s">
        <v>253</v>
      </c>
      <c r="BP276" s="34" t="s">
        <v>256</v>
      </c>
      <c r="BQ276" s="34" t="s">
        <v>261</v>
      </c>
      <c r="BR276" s="34" t="s">
        <v>268</v>
      </c>
      <c r="BS276"/>
      <c r="BT276"/>
      <c r="BU276" s="34" t="s">
        <v>271</v>
      </c>
      <c r="BV276" s="34" t="s">
        <v>276</v>
      </c>
      <c r="BW276" s="34" t="s">
        <v>280</v>
      </c>
      <c r="BX276" s="34" t="s">
        <v>283</v>
      </c>
      <c r="BY276" s="34" t="s">
        <v>287</v>
      </c>
      <c r="BZ276" s="34" t="s">
        <v>293</v>
      </c>
      <c r="CA276" s="34" t="s">
        <v>301</v>
      </c>
      <c r="CB276" s="34" t="s">
        <v>303</v>
      </c>
      <c r="CC276" s="34" t="s">
        <v>309</v>
      </c>
      <c r="CD276" s="26" t="s">
        <v>312</v>
      </c>
      <c r="CE276" s="34" t="s">
        <v>317</v>
      </c>
      <c r="CF276" s="34" t="s">
        <v>319</v>
      </c>
      <c r="CG276" s="34" t="s">
        <v>322</v>
      </c>
      <c r="CH276" s="34" t="s">
        <v>371</v>
      </c>
      <c r="CI276" s="34" t="s">
        <v>372</v>
      </c>
      <c r="CJ276" s="34" t="s">
        <v>325</v>
      </c>
      <c r="CK276" s="34" t="s">
        <v>328</v>
      </c>
      <c r="CL276"/>
      <c r="CM276" s="34" t="s">
        <v>332</v>
      </c>
      <c r="CN276" s="34" t="s">
        <v>373</v>
      </c>
      <c r="CO276"/>
      <c r="CP276" s="34" t="s">
        <v>336</v>
      </c>
      <c r="CQ276" s="34" t="s">
        <v>374</v>
      </c>
      <c r="CR276" s="34" t="s">
        <v>347</v>
      </c>
      <c r="CS276"/>
      <c r="CT276" s="34" t="s">
        <v>349</v>
      </c>
      <c r="CU276" s="34" t="s">
        <v>352</v>
      </c>
      <c r="CV276" s="34" t="s">
        <v>354</v>
      </c>
    </row>
    <row r="277" spans="1:100" ht="390">
      <c r="A277" s="7"/>
      <c r="B277" s="7"/>
      <c r="C277" s="7"/>
      <c r="D277" s="13"/>
      <c r="L277" s="13"/>
      <c r="AR277" s="27" t="s">
        <v>96</v>
      </c>
      <c r="AS277"/>
      <c r="AT277"/>
      <c r="AU277" s="34" t="s">
        <v>192</v>
      </c>
      <c r="AV277" s="34" t="s">
        <v>202</v>
      </c>
      <c r="AW277" s="34" t="s">
        <v>209</v>
      </c>
      <c r="AX277" s="34" t="s">
        <v>212</v>
      </c>
      <c r="AY277" s="34" t="s">
        <v>217</v>
      </c>
      <c r="AZ277"/>
      <c r="BA277" s="35" t="s">
        <v>221</v>
      </c>
      <c r="BB277"/>
      <c r="BC277" s="34" t="s">
        <v>228</v>
      </c>
      <c r="BD277" s="34" t="s">
        <v>231</v>
      </c>
      <c r="BE277"/>
      <c r="BF277"/>
      <c r="BG277"/>
      <c r="BH277"/>
      <c r="BI277" s="34" t="s">
        <v>239</v>
      </c>
      <c r="BJ277"/>
      <c r="BK277" s="34" t="s">
        <v>244</v>
      </c>
      <c r="BL277"/>
      <c r="BM277" s="34" t="s">
        <v>249</v>
      </c>
      <c r="BN277"/>
      <c r="BO277" s="34" t="s">
        <v>254</v>
      </c>
      <c r="BP277" s="34" t="s">
        <v>257</v>
      </c>
      <c r="BQ277" s="34" t="s">
        <v>262</v>
      </c>
      <c r="BR277"/>
      <c r="BS277"/>
      <c r="BT277"/>
      <c r="BU277" s="34" t="s">
        <v>272</v>
      </c>
      <c r="BV277" s="34" t="s">
        <v>277</v>
      </c>
      <c r="BW277" s="34" t="s">
        <v>281</v>
      </c>
      <c r="BX277" s="34" t="s">
        <v>375</v>
      </c>
      <c r="BY277" s="34" t="s">
        <v>288</v>
      </c>
      <c r="BZ277" s="34" t="s">
        <v>294</v>
      </c>
      <c r="CA277"/>
      <c r="CB277" s="34" t="s">
        <v>304</v>
      </c>
      <c r="CC277" s="34" t="s">
        <v>310</v>
      </c>
      <c r="CD277" s="26" t="s">
        <v>313</v>
      </c>
      <c r="CE277"/>
      <c r="CF277" s="34" t="s">
        <v>320</v>
      </c>
      <c r="CG277"/>
      <c r="CH277" s="34" t="s">
        <v>376</v>
      </c>
      <c r="CI277" s="34" t="s">
        <v>377</v>
      </c>
      <c r="CJ277" s="34" t="s">
        <v>326</v>
      </c>
      <c r="CK277" s="34" t="s">
        <v>329</v>
      </c>
      <c r="CL277"/>
      <c r="CM277"/>
      <c r="CN277"/>
      <c r="CO277"/>
      <c r="CP277" s="34" t="s">
        <v>337</v>
      </c>
      <c r="CQ277"/>
      <c r="CR277" s="34" t="s">
        <v>378</v>
      </c>
      <c r="CS277"/>
      <c r="CT277" s="34" t="s">
        <v>350</v>
      </c>
      <c r="CU277"/>
      <c r="CV277"/>
    </row>
    <row r="278" spans="1:100" ht="345">
      <c r="A278" s="7"/>
      <c r="B278" s="7"/>
      <c r="C278" s="7"/>
      <c r="D278" s="13"/>
      <c r="L278" s="13"/>
      <c r="AR278" s="27" t="s">
        <v>97</v>
      </c>
      <c r="AS278"/>
      <c r="AT278"/>
      <c r="AU278" s="34" t="s">
        <v>193</v>
      </c>
      <c r="AV278" s="34" t="s">
        <v>203</v>
      </c>
      <c r="AW278"/>
      <c r="AX278" s="34" t="s">
        <v>213</v>
      </c>
      <c r="AY278"/>
      <c r="AZ278"/>
      <c r="BA278" s="35" t="s">
        <v>222</v>
      </c>
      <c r="BB278"/>
      <c r="BC278"/>
      <c r="BD278"/>
      <c r="BE278"/>
      <c r="BF278"/>
      <c r="BG278"/>
      <c r="BH278"/>
      <c r="BI278" s="34" t="s">
        <v>240</v>
      </c>
      <c r="BJ278"/>
      <c r="BK278"/>
      <c r="BL278"/>
      <c r="BM278"/>
      <c r="BN278"/>
      <c r="BO278"/>
      <c r="BP278" s="34" t="s">
        <v>258</v>
      </c>
      <c r="BQ278" s="34" t="s">
        <v>263</v>
      </c>
      <c r="BR278"/>
      <c r="BS278"/>
      <c r="BT278"/>
      <c r="BU278" s="34" t="s">
        <v>273</v>
      </c>
      <c r="BV278" s="34" t="s">
        <v>278</v>
      </c>
      <c r="BW278"/>
      <c r="BX278" s="34" t="s">
        <v>284</v>
      </c>
      <c r="BY278" s="34" t="s">
        <v>289</v>
      </c>
      <c r="BZ278" s="34" t="s">
        <v>295</v>
      </c>
      <c r="CA278"/>
      <c r="CB278" s="34" t="s">
        <v>305</v>
      </c>
      <c r="CC278" s="34" t="s">
        <v>379</v>
      </c>
      <c r="CD278" s="26" t="s">
        <v>314</v>
      </c>
      <c r="CE278"/>
      <c r="CF278"/>
      <c r="CG278"/>
      <c r="CH278"/>
      <c r="CI278"/>
      <c r="CJ278"/>
      <c r="CK278"/>
      <c r="CL278"/>
      <c r="CM278"/>
      <c r="CN278"/>
      <c r="CO278"/>
      <c r="CP278" s="34" t="s">
        <v>338</v>
      </c>
      <c r="CQ278"/>
      <c r="CR278"/>
      <c r="CS278"/>
      <c r="CT278"/>
      <c r="CU278"/>
      <c r="CV278"/>
    </row>
    <row r="279" spans="1:100" ht="405">
      <c r="A279" s="7"/>
      <c r="B279" s="7"/>
      <c r="C279" s="7"/>
      <c r="D279" s="13"/>
      <c r="L279" s="13"/>
      <c r="AR279" s="28" t="s">
        <v>98</v>
      </c>
      <c r="AS279" s="26"/>
      <c r="AT279"/>
      <c r="AU279" s="34" t="s">
        <v>194</v>
      </c>
      <c r="AV279" s="34" t="s">
        <v>204</v>
      </c>
      <c r="AW279"/>
      <c r="AX279" s="34" t="s">
        <v>214</v>
      </c>
      <c r="AY279"/>
      <c r="AZ279"/>
      <c r="BA279" s="35" t="s">
        <v>223</v>
      </c>
      <c r="BB279"/>
      <c r="BC279"/>
      <c r="BD279"/>
      <c r="BE279"/>
      <c r="BF279"/>
      <c r="BG279"/>
      <c r="BH279"/>
      <c r="BI279"/>
      <c r="BJ279"/>
      <c r="BK279"/>
      <c r="BL279"/>
      <c r="BM279"/>
      <c r="BN279"/>
      <c r="BO279"/>
      <c r="BP279" s="34" t="s">
        <v>259</v>
      </c>
      <c r="BQ279" s="34" t="s">
        <v>264</v>
      </c>
      <c r="BR279"/>
      <c r="BS279"/>
      <c r="BT279"/>
      <c r="BU279" s="34" t="s">
        <v>274</v>
      </c>
      <c r="BV279"/>
      <c r="BW279"/>
      <c r="BX279" s="34" t="s">
        <v>285</v>
      </c>
      <c r="BY279" s="34" t="s">
        <v>290</v>
      </c>
      <c r="BZ279" s="34" t="s">
        <v>296</v>
      </c>
      <c r="CA279"/>
      <c r="CB279" s="34" t="s">
        <v>306</v>
      </c>
      <c r="CC279" s="34" t="s">
        <v>380</v>
      </c>
      <c r="CD279" s="26" t="s">
        <v>315</v>
      </c>
      <c r="CE279"/>
      <c r="CF279"/>
      <c r="CG279"/>
      <c r="CH279"/>
      <c r="CI279"/>
      <c r="CJ279"/>
      <c r="CK279"/>
      <c r="CL279"/>
      <c r="CM279"/>
      <c r="CN279"/>
      <c r="CO279"/>
      <c r="CP279" s="34" t="s">
        <v>339</v>
      </c>
      <c r="CQ279"/>
      <c r="CR279"/>
      <c r="CS279"/>
      <c r="CT279"/>
      <c r="CU279"/>
      <c r="CV279"/>
    </row>
    <row r="280" spans="1:100" ht="405">
      <c r="A280" s="7"/>
      <c r="B280" s="7"/>
      <c r="C280" s="7"/>
      <c r="D280" s="13"/>
      <c r="L280" s="13"/>
      <c r="AR280" s="28" t="s">
        <v>99</v>
      </c>
      <c r="AS280" s="26"/>
      <c r="AT280"/>
      <c r="AU280" s="34" t="s">
        <v>195</v>
      </c>
      <c r="AV280" s="34" t="s">
        <v>205</v>
      </c>
      <c r="AW280"/>
      <c r="AX280"/>
      <c r="AY280"/>
      <c r="AZ280"/>
      <c r="BA280" s="35" t="s">
        <v>224</v>
      </c>
      <c r="BB280"/>
      <c r="BC280"/>
      <c r="BD280"/>
      <c r="BE280"/>
      <c r="BF280"/>
      <c r="BG280"/>
      <c r="BH280"/>
      <c r="BI280"/>
      <c r="BJ280"/>
      <c r="BK280"/>
      <c r="BL280"/>
      <c r="BM280"/>
      <c r="BN280"/>
      <c r="BO280"/>
      <c r="BP280"/>
      <c r="BQ280" s="34" t="s">
        <v>265</v>
      </c>
      <c r="BR280"/>
      <c r="BS280"/>
      <c r="BT280"/>
      <c r="BU280"/>
      <c r="BV280"/>
      <c r="BW280"/>
      <c r="BX280"/>
      <c r="BY280" s="34" t="s">
        <v>291</v>
      </c>
      <c r="BZ280" s="34" t="s">
        <v>297</v>
      </c>
      <c r="CA280"/>
      <c r="CB280" s="34" t="s">
        <v>307</v>
      </c>
      <c r="CC280"/>
      <c r="CD280"/>
      <c r="CE280"/>
      <c r="CF280"/>
      <c r="CG280"/>
      <c r="CH280"/>
      <c r="CI280"/>
      <c r="CJ280"/>
      <c r="CK280"/>
      <c r="CL280"/>
      <c r="CM280"/>
      <c r="CN280"/>
      <c r="CO280"/>
      <c r="CP280" s="34" t="s">
        <v>340</v>
      </c>
      <c r="CQ280"/>
      <c r="CR280"/>
      <c r="CS280"/>
      <c r="CT280"/>
      <c r="CU280"/>
      <c r="CV280"/>
    </row>
    <row r="281" spans="1:100" ht="300">
      <c r="A281" s="7"/>
      <c r="B281" s="7"/>
      <c r="C281" s="7"/>
      <c r="D281" s="13"/>
      <c r="L281" s="13"/>
      <c r="AR281" s="28" t="s">
        <v>355</v>
      </c>
      <c r="AS281" s="26"/>
      <c r="AT281"/>
      <c r="AU281" s="34" t="s">
        <v>196</v>
      </c>
      <c r="AV281" s="34" t="s">
        <v>206</v>
      </c>
      <c r="AW281"/>
      <c r="AX281"/>
      <c r="AY281"/>
      <c r="AZ281"/>
      <c r="BA281"/>
      <c r="BB281"/>
      <c r="BC281"/>
      <c r="BD281"/>
      <c r="BE281"/>
      <c r="BF281"/>
      <c r="BG281"/>
      <c r="BH281"/>
      <c r="BI281"/>
      <c r="BJ281"/>
      <c r="BK281"/>
      <c r="BL281"/>
      <c r="BM281"/>
      <c r="BN281"/>
      <c r="BO281"/>
      <c r="BP281"/>
      <c r="BQ281" s="34" t="s">
        <v>266</v>
      </c>
      <c r="BR281"/>
      <c r="BS281"/>
      <c r="BT281"/>
      <c r="BU281"/>
      <c r="BV281"/>
      <c r="BW281"/>
      <c r="BX281"/>
      <c r="BY281"/>
      <c r="BZ281" s="34" t="s">
        <v>298</v>
      </c>
      <c r="CA281"/>
      <c r="CB281"/>
      <c r="CC281"/>
      <c r="CD281"/>
      <c r="CE281"/>
      <c r="CF281"/>
      <c r="CG281"/>
      <c r="CH281"/>
      <c r="CI281"/>
      <c r="CJ281"/>
      <c r="CK281"/>
      <c r="CL281"/>
      <c r="CM281"/>
      <c r="CN281"/>
      <c r="CO281"/>
      <c r="CP281" s="34" t="s">
        <v>341</v>
      </c>
      <c r="CQ281"/>
      <c r="CR281"/>
      <c r="CS281"/>
      <c r="CT281"/>
      <c r="CU281"/>
      <c r="CV281"/>
    </row>
    <row r="282" spans="1:100" ht="225">
      <c r="A282" s="7"/>
      <c r="B282" s="7"/>
      <c r="C282" s="7"/>
      <c r="D282" s="13"/>
      <c r="L282" s="13"/>
      <c r="AR282" s="28" t="s">
        <v>101</v>
      </c>
      <c r="AS282" s="26"/>
      <c r="AT282"/>
      <c r="AU282" s="34" t="s">
        <v>197</v>
      </c>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s="34" t="s">
        <v>299</v>
      </c>
      <c r="CA282"/>
      <c r="CB282"/>
      <c r="CC282"/>
      <c r="CD282"/>
      <c r="CE282"/>
      <c r="CF282"/>
      <c r="CG282"/>
      <c r="CH282"/>
      <c r="CI282"/>
      <c r="CJ282"/>
      <c r="CK282"/>
      <c r="CL282"/>
      <c r="CM282"/>
      <c r="CN282"/>
      <c r="CO282"/>
      <c r="CP282" s="34" t="s">
        <v>342</v>
      </c>
      <c r="CQ282"/>
      <c r="CR282"/>
      <c r="CS282"/>
      <c r="CT282"/>
      <c r="CU282"/>
      <c r="CV282"/>
    </row>
    <row r="283" spans="1:100" ht="405">
      <c r="A283" s="7"/>
      <c r="B283" s="7"/>
      <c r="C283" s="7"/>
      <c r="D283" s="13"/>
      <c r="L283" s="13"/>
      <c r="AR283" s="28" t="s">
        <v>102</v>
      </c>
      <c r="AS283" s="26"/>
      <c r="AT283"/>
      <c r="AU283" s="34" t="s">
        <v>198</v>
      </c>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s="34" t="s">
        <v>343</v>
      </c>
      <c r="CQ283"/>
      <c r="CR283"/>
      <c r="CS283"/>
      <c r="CT283"/>
      <c r="CU283"/>
      <c r="CV283"/>
    </row>
    <row r="284" spans="1:100" ht="330">
      <c r="A284" s="7"/>
      <c r="B284" s="7"/>
      <c r="C284" s="7"/>
      <c r="D284" s="13"/>
      <c r="L284" s="13"/>
      <c r="AR284" s="28" t="s">
        <v>356</v>
      </c>
      <c r="AS284" s="26"/>
      <c r="AT284"/>
      <c r="AU284" s="34" t="s">
        <v>199</v>
      </c>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s="34" t="s">
        <v>344</v>
      </c>
      <c r="CQ284"/>
      <c r="CR284"/>
      <c r="CS284"/>
      <c r="CT284"/>
      <c r="CU284"/>
      <c r="CV284"/>
    </row>
    <row r="285" spans="1:100" ht="315">
      <c r="A285" s="7"/>
      <c r="B285" s="7"/>
      <c r="C285" s="7"/>
      <c r="D285" s="13"/>
      <c r="L285" s="13"/>
      <c r="AR285" s="28" t="s">
        <v>103</v>
      </c>
      <c r="AS285" s="26"/>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s="34" t="s">
        <v>345</v>
      </c>
      <c r="CQ285"/>
      <c r="CR285"/>
      <c r="CS285"/>
      <c r="CT285"/>
      <c r="CU285"/>
      <c r="CV285"/>
    </row>
    <row r="286" spans="1:100" ht="45">
      <c r="A286" s="7"/>
      <c r="B286" s="7"/>
      <c r="C286" s="7"/>
      <c r="D286" s="13"/>
      <c r="L286" s="13"/>
      <c r="AR286" s="28" t="s">
        <v>104</v>
      </c>
      <c r="AS286" s="2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row>
    <row r="287" spans="1:100" ht="90">
      <c r="A287" s="7"/>
      <c r="B287" s="7"/>
      <c r="C287" s="7"/>
      <c r="D287" s="13"/>
      <c r="L287" s="13"/>
      <c r="AR287" s="26" t="s">
        <v>105</v>
      </c>
      <c r="AS287" s="26"/>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row>
    <row r="288" spans="1:100" ht="30">
      <c r="A288" s="7"/>
      <c r="B288" s="7"/>
      <c r="C288" s="7"/>
      <c r="D288" s="13"/>
      <c r="L288" s="13"/>
      <c r="AR288" s="29" t="s">
        <v>106</v>
      </c>
      <c r="AS288" s="26"/>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row>
    <row r="289" spans="1:100" ht="60">
      <c r="A289" s="7"/>
      <c r="B289" s="7"/>
      <c r="C289" s="7"/>
      <c r="D289" s="13"/>
      <c r="L289" s="13"/>
      <c r="AR289" s="37" t="s">
        <v>107</v>
      </c>
      <c r="AS289" s="26"/>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row>
    <row r="290" spans="1:100" ht="60">
      <c r="A290" s="7"/>
      <c r="B290" s="7"/>
      <c r="C290" s="7"/>
      <c r="D290" s="13"/>
      <c r="L290" s="13"/>
      <c r="AR290" s="31" t="s">
        <v>357</v>
      </c>
      <c r="AS290" s="26"/>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row>
    <row r="291" spans="1:100" ht="90">
      <c r="A291" s="7"/>
      <c r="B291" s="7"/>
      <c r="C291" s="7"/>
      <c r="D291" s="13"/>
      <c r="L291" s="13"/>
      <c r="AR291" s="31" t="s">
        <v>108</v>
      </c>
      <c r="AS291" s="26"/>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row>
    <row r="292" spans="1:100" ht="75">
      <c r="A292" s="7"/>
      <c r="B292" s="7"/>
      <c r="C292" s="7"/>
      <c r="D292" s="13"/>
      <c r="L292" s="13"/>
      <c r="AR292" s="31" t="str">
        <f>+BJ274</f>
        <v>Mejorar la oferta de bienes públicos para la sofisticación del desarrollo productivo: la infraestructura de la calidad como soporte para la sofisticación del desarrollo productivo. </v>
      </c>
      <c r="AS292" s="26"/>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row>
    <row r="293" spans="1:100" ht="60">
      <c r="A293" s="7"/>
      <c r="B293" s="7"/>
      <c r="C293" s="7"/>
      <c r="D293" s="13"/>
      <c r="L293" s="13"/>
      <c r="AR293" s="31" t="s">
        <v>358</v>
      </c>
      <c r="AS293" s="26"/>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row>
    <row r="294" spans="1:100" ht="45">
      <c r="A294" s="7"/>
      <c r="B294" s="7"/>
      <c r="C294" s="7"/>
      <c r="D294" s="13"/>
      <c r="L294" s="13"/>
      <c r="AR294" s="31" t="s">
        <v>110</v>
      </c>
      <c r="AS294" s="26"/>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row>
    <row r="295" spans="1:100" ht="60">
      <c r="A295" s="7"/>
      <c r="B295" s="7"/>
      <c r="C295" s="7"/>
      <c r="D295" s="13"/>
      <c r="L295" s="13"/>
      <c r="AR295" s="31" t="s">
        <v>111</v>
      </c>
      <c r="AS295" s="26"/>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row>
    <row r="296" spans="1:100" ht="75">
      <c r="A296" s="7"/>
      <c r="B296" s="7"/>
      <c r="C296" s="7"/>
      <c r="D296" s="13"/>
      <c r="L296" s="13"/>
      <c r="AR296" s="31" t="s">
        <v>112</v>
      </c>
      <c r="AS296" s="2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row>
    <row r="297" spans="1:100" ht="45">
      <c r="A297" s="7"/>
      <c r="B297" s="7"/>
      <c r="C297" s="7"/>
      <c r="D297" s="13"/>
      <c r="L297" s="13"/>
      <c r="AR297" s="31" t="s">
        <v>113</v>
      </c>
      <c r="AS297" s="26"/>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row>
    <row r="298" spans="1:100" ht="75">
      <c r="A298" s="7"/>
      <c r="B298" s="7"/>
      <c r="C298" s="7"/>
      <c r="D298" s="13"/>
      <c r="L298" s="13"/>
      <c r="AR298" s="29" t="s">
        <v>114</v>
      </c>
      <c r="AS298" s="26"/>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row>
    <row r="299" spans="1:100" ht="60">
      <c r="A299" s="7"/>
      <c r="B299" s="7"/>
      <c r="C299" s="7"/>
      <c r="D299" s="13"/>
      <c r="L299" s="13"/>
      <c r="AR299" s="29" t="s">
        <v>115</v>
      </c>
      <c r="AS299" s="26"/>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row>
    <row r="300" spans="1:100" ht="45">
      <c r="A300" s="7"/>
      <c r="B300" s="7"/>
      <c r="C300" s="7"/>
      <c r="D300" s="13"/>
      <c r="L300" s="13"/>
      <c r="AR300" s="29" t="s">
        <v>116</v>
      </c>
      <c r="AS300" s="26"/>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row>
    <row r="301" spans="1:100" ht="45">
      <c r="A301" s="7"/>
      <c r="B301" s="7"/>
      <c r="C301" s="7"/>
      <c r="D301" s="13"/>
      <c r="L301" s="13"/>
      <c r="AR301" s="29" t="s">
        <v>117</v>
      </c>
      <c r="AS301" s="26"/>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row>
    <row r="302" spans="1:100" ht="60">
      <c r="A302" s="7"/>
      <c r="B302" s="7"/>
      <c r="C302" s="7"/>
      <c r="D302" s="13"/>
      <c r="L302" s="13"/>
      <c r="AR302" s="31" t="s">
        <v>118</v>
      </c>
      <c r="AS302" s="26"/>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row>
    <row r="303" spans="1:100" ht="45">
      <c r="A303" s="7"/>
      <c r="B303" s="7"/>
      <c r="C303" s="7"/>
      <c r="D303" s="13"/>
      <c r="L303" s="13"/>
      <c r="AR303" s="31" t="s">
        <v>119</v>
      </c>
      <c r="AS303" s="26"/>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row>
    <row r="304" spans="1:100" ht="75">
      <c r="A304" s="7"/>
      <c r="B304" s="7"/>
      <c r="C304" s="7"/>
      <c r="D304" s="13"/>
      <c r="L304" s="13"/>
      <c r="AR304" s="30" t="s">
        <v>163</v>
      </c>
      <c r="AS304" s="26"/>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row>
    <row r="305" spans="1:100" ht="105">
      <c r="A305" s="7"/>
      <c r="B305" s="7"/>
      <c r="C305" s="7"/>
      <c r="D305" s="13"/>
      <c r="L305" s="13"/>
      <c r="AR305" s="30" t="s">
        <v>164</v>
      </c>
      <c r="AS305" s="26"/>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row>
    <row r="306" spans="1:100" ht="90">
      <c r="A306" s="7"/>
      <c r="B306" s="7"/>
      <c r="C306" s="7"/>
      <c r="D306" s="13"/>
      <c r="L306" s="13"/>
      <c r="AR306" s="30" t="s">
        <v>165</v>
      </c>
      <c r="AS306" s="2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row>
    <row r="307" spans="1:100" ht="45">
      <c r="A307" s="7"/>
      <c r="B307" s="7"/>
      <c r="C307" s="7"/>
      <c r="D307" s="13"/>
      <c r="L307" s="13"/>
      <c r="AR307" s="30" t="s">
        <v>166</v>
      </c>
      <c r="AS307" s="2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row>
    <row r="308" spans="1:100" ht="75">
      <c r="A308" s="7"/>
      <c r="B308" s="7"/>
      <c r="C308" s="7"/>
      <c r="D308" s="13"/>
      <c r="L308" s="13"/>
      <c r="AR308" s="37" t="s">
        <v>167</v>
      </c>
      <c r="AS308" s="27"/>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row>
    <row r="309" spans="1:100" ht="75">
      <c r="A309" s="7"/>
      <c r="B309" s="7"/>
      <c r="C309" s="7"/>
      <c r="D309" s="13"/>
      <c r="L309" s="13"/>
      <c r="AR309" s="31" t="s">
        <v>359</v>
      </c>
      <c r="AS309" s="27"/>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row>
    <row r="310" spans="1:100" ht="90">
      <c r="A310" s="7"/>
      <c r="B310" s="7"/>
      <c r="C310" s="7"/>
      <c r="D310" s="13"/>
      <c r="L310" s="13"/>
      <c r="AR310" s="31" t="s">
        <v>360</v>
      </c>
      <c r="AS310" s="27"/>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row>
    <row r="311" spans="1:100" ht="30">
      <c r="A311" s="7"/>
      <c r="B311" s="7"/>
      <c r="C311" s="7"/>
      <c r="D311" s="13"/>
      <c r="L311" s="13"/>
      <c r="AR311" s="31" t="s">
        <v>122</v>
      </c>
      <c r="AS311" s="27"/>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row>
    <row r="312" spans="1:100" ht="15">
      <c r="A312" s="7"/>
      <c r="B312" s="7"/>
      <c r="C312" s="7"/>
      <c r="D312" s="13"/>
      <c r="L312" s="13"/>
      <c r="AR312" s="31" t="s">
        <v>361</v>
      </c>
      <c r="AS312" s="27"/>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row>
    <row r="313" spans="1:100" ht="45">
      <c r="A313" s="7"/>
      <c r="B313" s="7"/>
      <c r="C313" s="7"/>
      <c r="D313" s="13"/>
      <c r="L313" s="13"/>
      <c r="AR313" s="29" t="s">
        <v>124</v>
      </c>
      <c r="AS313" s="27"/>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row>
    <row r="314" spans="1:100" ht="60">
      <c r="A314" s="7"/>
      <c r="B314" s="7"/>
      <c r="C314" s="7"/>
      <c r="D314" s="13"/>
      <c r="L314" s="13"/>
      <c r="AR314" s="29" t="s">
        <v>127</v>
      </c>
      <c r="AS314" s="26"/>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row>
    <row r="315" spans="1:100" ht="60">
      <c r="A315" s="7"/>
      <c r="B315" s="7"/>
      <c r="C315" s="7"/>
      <c r="D315" s="13"/>
      <c r="L315" s="13"/>
      <c r="AR315" s="29" t="s">
        <v>128</v>
      </c>
      <c r="AS315" s="27"/>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row>
    <row r="316" spans="1:100" ht="30">
      <c r="A316" s="7"/>
      <c r="B316" s="7"/>
      <c r="C316" s="7"/>
      <c r="D316" s="13"/>
      <c r="L316" s="13"/>
      <c r="AR316" s="29" t="s">
        <v>130</v>
      </c>
      <c r="AS316" s="2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row>
    <row r="317" spans="1:100" ht="30">
      <c r="A317" s="7"/>
      <c r="B317" s="7"/>
      <c r="C317" s="7"/>
      <c r="D317" s="13"/>
      <c r="L317" s="13"/>
      <c r="AR317" s="29" t="s">
        <v>362</v>
      </c>
      <c r="AS317" s="26"/>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row>
    <row r="318" spans="1:100" ht="45">
      <c r="A318" s="7"/>
      <c r="B318" s="7"/>
      <c r="C318" s="7"/>
      <c r="D318" s="13"/>
      <c r="L318" s="13"/>
      <c r="AR318" s="29" t="s">
        <v>136</v>
      </c>
      <c r="AS318" s="26"/>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row>
    <row r="319" spans="1:100" ht="30">
      <c r="A319" s="7"/>
      <c r="B319" s="7"/>
      <c r="C319" s="7"/>
      <c r="D319" s="13"/>
      <c r="L319" s="13"/>
      <c r="AR319" s="29" t="s">
        <v>144</v>
      </c>
      <c r="AS319" s="26"/>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row>
    <row r="320" spans="1:100" ht="15">
      <c r="A320" s="7"/>
      <c r="B320" s="7"/>
      <c r="C320" s="7"/>
      <c r="D320" s="13"/>
      <c r="L320" s="13"/>
      <c r="AR320" s="29" t="s">
        <v>146</v>
      </c>
      <c r="AS320" s="26"/>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row>
    <row r="321" spans="1:100" ht="60">
      <c r="A321" s="7"/>
      <c r="B321" s="7"/>
      <c r="C321" s="7"/>
      <c r="D321" s="13"/>
      <c r="L321" s="13"/>
      <c r="AR321" s="29" t="s">
        <v>147</v>
      </c>
      <c r="AS321" s="26"/>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row>
    <row r="322" spans="1:100" ht="30">
      <c r="A322" s="7"/>
      <c r="B322" s="7"/>
      <c r="C322" s="7"/>
      <c r="D322" s="13"/>
      <c r="L322" s="13"/>
      <c r="AR322" s="29" t="s">
        <v>148</v>
      </c>
      <c r="AS322" s="26"/>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row>
    <row r="323" spans="1:100" ht="15">
      <c r="A323" s="7"/>
      <c r="B323" s="7"/>
      <c r="C323" s="7"/>
      <c r="D323" s="13"/>
      <c r="L323" s="13"/>
      <c r="AR323" s="29" t="s">
        <v>150</v>
      </c>
      <c r="AS323" s="26"/>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row>
    <row r="324" spans="1:100" ht="45">
      <c r="A324" s="7"/>
      <c r="B324" s="7"/>
      <c r="C324" s="7"/>
      <c r="D324" s="13"/>
      <c r="L324" s="13"/>
      <c r="AR324" s="29" t="s">
        <v>363</v>
      </c>
      <c r="AS324" s="26"/>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row>
    <row r="325" spans="1:100" ht="60">
      <c r="A325" s="7"/>
      <c r="B325" s="7"/>
      <c r="C325" s="7"/>
      <c r="D325" s="13"/>
      <c r="L325" s="13"/>
      <c r="AR325" s="29" t="s">
        <v>153</v>
      </c>
      <c r="AS325" s="26"/>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row>
    <row r="326" spans="1:100" ht="30">
      <c r="A326" s="7"/>
      <c r="B326" s="7"/>
      <c r="C326" s="7"/>
      <c r="D326" s="13"/>
      <c r="L326" s="13"/>
      <c r="AR326" s="29" t="s">
        <v>154</v>
      </c>
      <c r="AS326" s="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row>
    <row r="327" spans="1:100" ht="45">
      <c r="A327" s="7"/>
      <c r="B327" s="7"/>
      <c r="C327" s="7"/>
      <c r="D327" s="13"/>
      <c r="L327" s="13"/>
      <c r="AR327" s="29" t="s">
        <v>364</v>
      </c>
      <c r="AS327" s="26"/>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row>
    <row r="328" spans="1:100" ht="105">
      <c r="A328" s="7"/>
      <c r="B328" s="7"/>
      <c r="C328" s="7"/>
      <c r="D328" s="13"/>
      <c r="L328" s="13"/>
      <c r="AR328" s="22" t="s">
        <v>156</v>
      </c>
      <c r="AS328" s="26"/>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row>
    <row r="329" spans="1:100" ht="45">
      <c r="A329" s="7"/>
      <c r="B329" s="7"/>
      <c r="C329" s="7"/>
      <c r="D329" s="13"/>
      <c r="L329" s="13"/>
      <c r="AR329" s="22" t="s">
        <v>365</v>
      </c>
      <c r="AS329" s="26"/>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row>
    <row r="330" spans="1:100" ht="30">
      <c r="A330" s="7"/>
      <c r="B330" s="7"/>
      <c r="C330" s="7"/>
      <c r="D330" s="13"/>
      <c r="L330" s="13"/>
      <c r="AR330" s="21" t="s">
        <v>162</v>
      </c>
      <c r="AS330" s="26"/>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row>
    <row r="331" spans="1:12" ht="12.75">
      <c r="A331" s="7"/>
      <c r="B331" s="7"/>
      <c r="C331" s="7"/>
      <c r="D331" s="13"/>
      <c r="L331" s="13"/>
    </row>
    <row r="332" spans="1:12" ht="12.75">
      <c r="A332" s="7"/>
      <c r="B332" s="7"/>
      <c r="C332" s="7"/>
      <c r="D332" s="13"/>
      <c r="L332" s="13"/>
    </row>
    <row r="333" spans="1:12" ht="12.75">
      <c r="A333" s="7"/>
      <c r="B333" s="7"/>
      <c r="C333" s="7"/>
      <c r="D333" s="13"/>
      <c r="L333" s="13"/>
    </row>
    <row r="334" spans="1:16" ht="12.75">
      <c r="A334" s="7"/>
      <c r="B334" s="7"/>
      <c r="C334" s="7"/>
      <c r="D334" s="13"/>
      <c r="L334" s="13"/>
      <c r="M334" s="7"/>
      <c r="N334" s="7"/>
      <c r="O334" s="7"/>
      <c r="P334" s="7"/>
    </row>
    <row r="335" spans="1:16" ht="12.75">
      <c r="A335" s="7"/>
      <c r="B335" s="7"/>
      <c r="C335" s="7"/>
      <c r="D335" s="13"/>
      <c r="L335" s="13"/>
      <c r="M335" s="7"/>
      <c r="N335" s="7"/>
      <c r="O335" s="7"/>
      <c r="P335" s="7"/>
    </row>
    <row r="336" spans="1:16" ht="12.75">
      <c r="A336" s="7"/>
      <c r="B336" s="7"/>
      <c r="C336" s="7"/>
      <c r="D336" s="13"/>
      <c r="L336" s="13"/>
      <c r="M336" s="7"/>
      <c r="N336" s="7"/>
      <c r="O336" s="7"/>
      <c r="P336" s="7"/>
    </row>
    <row r="337" spans="1:16" ht="12.75">
      <c r="A337" s="7"/>
      <c r="B337" s="7"/>
      <c r="C337" s="7"/>
      <c r="D337" s="13"/>
      <c r="L337" s="13"/>
      <c r="M337" s="7"/>
      <c r="N337" s="7"/>
      <c r="O337" s="7"/>
      <c r="P337" s="7"/>
    </row>
    <row r="338" spans="1:16" ht="12.75">
      <c r="A338" s="7"/>
      <c r="B338" s="7"/>
      <c r="C338" s="7"/>
      <c r="D338" s="13"/>
      <c r="L338" s="13"/>
      <c r="M338" s="7"/>
      <c r="N338" s="7"/>
      <c r="O338" s="7"/>
      <c r="P338" s="7"/>
    </row>
    <row r="339" spans="1:16" ht="12.75">
      <c r="A339" s="7"/>
      <c r="B339" s="7"/>
      <c r="C339" s="7"/>
      <c r="D339" s="13"/>
      <c r="L339" s="13"/>
      <c r="M339" s="7"/>
      <c r="N339" s="7"/>
      <c r="O339" s="7"/>
      <c r="P339" s="7"/>
    </row>
    <row r="340" spans="1:16" ht="12.75">
      <c r="A340" s="7"/>
      <c r="B340" s="7"/>
      <c r="C340" s="7"/>
      <c r="D340" s="13"/>
      <c r="L340" s="13"/>
      <c r="M340" s="7"/>
      <c r="N340" s="7"/>
      <c r="O340" s="7"/>
      <c r="P340" s="7"/>
    </row>
    <row r="341" spans="1:16" ht="12.75">
      <c r="A341" s="7"/>
      <c r="B341" s="7"/>
      <c r="C341" s="7"/>
      <c r="D341" s="13"/>
      <c r="L341" s="13"/>
      <c r="M341" s="7"/>
      <c r="N341" s="7"/>
      <c r="O341" s="7"/>
      <c r="P341" s="7"/>
    </row>
    <row r="342" spans="1:16" ht="12.75">
      <c r="A342" s="7"/>
      <c r="B342" s="7"/>
      <c r="C342" s="7"/>
      <c r="D342" s="13"/>
      <c r="L342" s="13"/>
      <c r="M342" s="7"/>
      <c r="N342" s="7"/>
      <c r="O342" s="7"/>
      <c r="P342" s="7"/>
    </row>
    <row r="343" spans="1:16" ht="12.75">
      <c r="A343" s="7"/>
      <c r="B343" s="7"/>
      <c r="C343" s="7"/>
      <c r="D343" s="13"/>
      <c r="L343" s="13"/>
      <c r="M343" s="7"/>
      <c r="N343" s="7"/>
      <c r="O343" s="7"/>
      <c r="P343" s="7"/>
    </row>
    <row r="344" spans="1:16" ht="12.75">
      <c r="A344" s="7"/>
      <c r="B344" s="7"/>
      <c r="C344" s="7"/>
      <c r="D344" s="13"/>
      <c r="L344" s="13"/>
      <c r="M344" s="7"/>
      <c r="N344" s="7"/>
      <c r="O344" s="7"/>
      <c r="P344" s="7"/>
    </row>
    <row r="345" spans="1:16" ht="12.75">
      <c r="A345" s="7"/>
      <c r="B345" s="7"/>
      <c r="C345" s="7"/>
      <c r="D345" s="13"/>
      <c r="L345" s="13"/>
      <c r="M345" s="7"/>
      <c r="N345" s="7"/>
      <c r="O345" s="7"/>
      <c r="P345" s="7"/>
    </row>
    <row r="346" spans="1:16" ht="12.75">
      <c r="A346" s="7"/>
      <c r="B346" s="7"/>
      <c r="C346" s="7"/>
      <c r="D346" s="13"/>
      <c r="L346" s="13"/>
      <c r="M346" s="7"/>
      <c r="N346" s="7"/>
      <c r="O346" s="7"/>
      <c r="P346" s="7"/>
    </row>
    <row r="347" spans="1:16" ht="12.75">
      <c r="A347" s="7"/>
      <c r="B347" s="7"/>
      <c r="C347" s="7"/>
      <c r="D347" s="13"/>
      <c r="L347" s="13"/>
      <c r="M347" s="7"/>
      <c r="N347" s="7"/>
      <c r="O347" s="7"/>
      <c r="P347" s="7"/>
    </row>
    <row r="348" spans="1:16" ht="12.75">
      <c r="A348" s="7"/>
      <c r="B348" s="7"/>
      <c r="C348" s="7"/>
      <c r="D348" s="13"/>
      <c r="L348" s="13"/>
      <c r="M348" s="7"/>
      <c r="N348" s="7"/>
      <c r="O348" s="7"/>
      <c r="P348" s="7"/>
    </row>
    <row r="349" spans="1:16" ht="12.75">
      <c r="A349" s="7"/>
      <c r="B349" s="7"/>
      <c r="C349" s="7"/>
      <c r="D349" s="13"/>
      <c r="L349" s="13"/>
      <c r="M349" s="7"/>
      <c r="N349" s="7"/>
      <c r="O349" s="7"/>
      <c r="P349" s="7"/>
    </row>
    <row r="350" spans="1:16" ht="12.75">
      <c r="A350" s="7"/>
      <c r="B350" s="7"/>
      <c r="C350" s="7"/>
      <c r="D350" s="13"/>
      <c r="L350" s="13"/>
      <c r="M350" s="7"/>
      <c r="N350" s="7"/>
      <c r="O350" s="7"/>
      <c r="P350" s="7"/>
    </row>
    <row r="351" spans="1:16" ht="12.75">
      <c r="A351" s="7"/>
      <c r="B351" s="7"/>
      <c r="C351" s="7"/>
      <c r="D351" s="13"/>
      <c r="L351" s="13"/>
      <c r="M351" s="7"/>
      <c r="N351" s="7"/>
      <c r="O351" s="7"/>
      <c r="P351" s="7"/>
    </row>
    <row r="352" spans="1:16" ht="12.75">
      <c r="A352" s="7"/>
      <c r="B352" s="7"/>
      <c r="C352" s="7"/>
      <c r="D352" s="13"/>
      <c r="L352" s="13"/>
      <c r="M352" s="7"/>
      <c r="N352" s="7"/>
      <c r="O352" s="7"/>
      <c r="P352" s="7"/>
    </row>
    <row r="353" spans="1:16" ht="12.75">
      <c r="A353" s="7"/>
      <c r="B353" s="7"/>
      <c r="C353" s="7"/>
      <c r="D353" s="13"/>
      <c r="L353" s="13"/>
      <c r="M353" s="7"/>
      <c r="N353" s="7"/>
      <c r="O353" s="7"/>
      <c r="P353" s="7"/>
    </row>
    <row r="354" spans="1:16" ht="12.75">
      <c r="A354" s="7"/>
      <c r="B354" s="7"/>
      <c r="C354" s="7"/>
      <c r="D354" s="13"/>
      <c r="L354" s="13"/>
      <c r="M354" s="7"/>
      <c r="N354" s="7"/>
      <c r="O354" s="7"/>
      <c r="P354" s="7"/>
    </row>
    <row r="355" spans="1:16" ht="12.75">
      <c r="A355" s="7"/>
      <c r="B355" s="7"/>
      <c r="C355" s="7"/>
      <c r="D355" s="13"/>
      <c r="L355" s="13"/>
      <c r="M355" s="7"/>
      <c r="N355" s="7"/>
      <c r="O355" s="7"/>
      <c r="P355" s="7"/>
    </row>
    <row r="356" spans="1:16" ht="12.75">
      <c r="A356" s="7"/>
      <c r="B356" s="7"/>
      <c r="C356" s="7"/>
      <c r="D356" s="13"/>
      <c r="L356" s="13"/>
      <c r="M356" s="7"/>
      <c r="N356" s="7"/>
      <c r="O356" s="7"/>
      <c r="P356" s="7"/>
    </row>
    <row r="357" spans="1:16" ht="12.75">
      <c r="A357" s="7"/>
      <c r="B357" s="7"/>
      <c r="C357" s="7"/>
      <c r="D357" s="13"/>
      <c r="L357" s="13"/>
      <c r="M357" s="7"/>
      <c r="N357" s="7"/>
      <c r="O357" s="7"/>
      <c r="P357" s="7"/>
    </row>
    <row r="358" spans="1:16" ht="12.75">
      <c r="A358" s="7"/>
      <c r="B358" s="7"/>
      <c r="C358" s="7"/>
      <c r="D358" s="13"/>
      <c r="L358" s="13"/>
      <c r="M358" s="7"/>
      <c r="N358" s="7"/>
      <c r="O358" s="7"/>
      <c r="P358" s="7"/>
    </row>
    <row r="359" spans="1:16" ht="12.75">
      <c r="A359" s="7"/>
      <c r="B359" s="7"/>
      <c r="C359" s="7"/>
      <c r="D359" s="13"/>
      <c r="L359" s="13"/>
      <c r="M359" s="7"/>
      <c r="N359" s="7"/>
      <c r="O359" s="7"/>
      <c r="P359" s="7"/>
    </row>
    <row r="360" spans="1:16" ht="12.75">
      <c r="A360" s="7"/>
      <c r="B360" s="7"/>
      <c r="C360" s="7"/>
      <c r="D360" s="13"/>
      <c r="L360" s="13"/>
      <c r="M360" s="7"/>
      <c r="N360" s="7"/>
      <c r="O360" s="7"/>
      <c r="P360" s="7"/>
    </row>
    <row r="361" spans="1:16" ht="12.75">
      <c r="A361" s="7"/>
      <c r="B361" s="7"/>
      <c r="C361" s="7"/>
      <c r="D361" s="13"/>
      <c r="L361" s="13"/>
      <c r="M361" s="7"/>
      <c r="N361" s="7"/>
      <c r="O361" s="7"/>
      <c r="P361" s="7"/>
    </row>
    <row r="362" spans="1:16" ht="12.75">
      <c r="A362" s="7"/>
      <c r="B362" s="7"/>
      <c r="C362" s="7"/>
      <c r="D362" s="13"/>
      <c r="L362" s="13"/>
      <c r="M362" s="7"/>
      <c r="N362" s="7"/>
      <c r="O362" s="7"/>
      <c r="P362" s="7"/>
    </row>
    <row r="363" spans="1:16" ht="12.75">
      <c r="A363" s="7"/>
      <c r="B363" s="7"/>
      <c r="C363" s="7"/>
      <c r="D363" s="13"/>
      <c r="L363" s="13"/>
      <c r="M363" s="7"/>
      <c r="N363" s="7"/>
      <c r="O363" s="7"/>
      <c r="P363" s="7"/>
    </row>
    <row r="364" spans="1:16" ht="12.75">
      <c r="A364" s="7"/>
      <c r="B364" s="7"/>
      <c r="C364" s="7"/>
      <c r="D364" s="13"/>
      <c r="L364" s="13"/>
      <c r="M364" s="7"/>
      <c r="N364" s="7"/>
      <c r="O364" s="7"/>
      <c r="P364" s="7"/>
    </row>
    <row r="365" spans="1:16" ht="12.75">
      <c r="A365" s="7"/>
      <c r="B365" s="7"/>
      <c r="C365" s="7"/>
      <c r="D365" s="13"/>
      <c r="L365" s="13"/>
      <c r="M365" s="7"/>
      <c r="N365" s="7"/>
      <c r="O365" s="7"/>
      <c r="P365" s="7"/>
    </row>
    <row r="366" spans="1:16" ht="12.75">
      <c r="A366" s="7"/>
      <c r="B366" s="7"/>
      <c r="C366" s="7"/>
      <c r="D366" s="13"/>
      <c r="L366" s="13"/>
      <c r="M366" s="7"/>
      <c r="N366" s="7"/>
      <c r="O366" s="7"/>
      <c r="P366" s="7"/>
    </row>
    <row r="367" spans="1:16" ht="12.75">
      <c r="A367" s="7"/>
      <c r="B367" s="7"/>
      <c r="C367" s="7"/>
      <c r="D367" s="13"/>
      <c r="L367" s="13"/>
      <c r="M367" s="7"/>
      <c r="N367" s="7"/>
      <c r="O367" s="7"/>
      <c r="P367" s="7"/>
    </row>
    <row r="368" spans="1:16" ht="12.75">
      <c r="A368" s="7"/>
      <c r="B368" s="7"/>
      <c r="C368" s="7"/>
      <c r="D368" s="13"/>
      <c r="L368" s="13"/>
      <c r="M368" s="7"/>
      <c r="N368" s="7"/>
      <c r="O368" s="7"/>
      <c r="P368" s="7"/>
    </row>
    <row r="369" spans="1:16" ht="12.75">
      <c r="A369" s="7"/>
      <c r="B369" s="7"/>
      <c r="C369" s="7"/>
      <c r="D369" s="13"/>
      <c r="L369" s="13"/>
      <c r="M369" s="7"/>
      <c r="N369" s="7"/>
      <c r="O369" s="7"/>
      <c r="P369" s="7"/>
    </row>
    <row r="370" spans="1:16" ht="12.75">
      <c r="A370" s="7"/>
      <c r="B370" s="7"/>
      <c r="C370" s="7"/>
      <c r="D370" s="13"/>
      <c r="L370" s="13"/>
      <c r="M370" s="7"/>
      <c r="N370" s="7"/>
      <c r="O370" s="7"/>
      <c r="P370" s="7"/>
    </row>
    <row r="371" spans="1:16" ht="12.75">
      <c r="A371" s="7"/>
      <c r="B371" s="7"/>
      <c r="C371" s="7"/>
      <c r="D371" s="13"/>
      <c r="L371" s="13"/>
      <c r="M371" s="7"/>
      <c r="N371" s="7"/>
      <c r="O371" s="7"/>
      <c r="P371" s="7"/>
    </row>
    <row r="372" spans="1:16" ht="12.75">
      <c r="A372" s="7"/>
      <c r="B372" s="7"/>
      <c r="C372" s="7"/>
      <c r="D372" s="13"/>
      <c r="L372" s="13"/>
      <c r="M372" s="7"/>
      <c r="N372" s="7"/>
      <c r="O372" s="7"/>
      <c r="P372" s="7"/>
    </row>
    <row r="373" spans="1:16" ht="12.75">
      <c r="A373" s="7"/>
      <c r="B373" s="7"/>
      <c r="C373" s="7"/>
      <c r="D373" s="13"/>
      <c r="L373" s="13"/>
      <c r="M373" s="7"/>
      <c r="N373" s="7"/>
      <c r="O373" s="7"/>
      <c r="P373" s="7"/>
    </row>
    <row r="374" spans="1:16" ht="12.75">
      <c r="A374" s="7"/>
      <c r="B374" s="7"/>
      <c r="C374" s="7"/>
      <c r="D374" s="13"/>
      <c r="L374" s="13"/>
      <c r="M374" s="7"/>
      <c r="N374" s="7"/>
      <c r="O374" s="7"/>
      <c r="P374" s="7"/>
    </row>
    <row r="375" spans="1:16" ht="12.75">
      <c r="A375" s="7"/>
      <c r="B375" s="7"/>
      <c r="C375" s="7"/>
      <c r="D375" s="13"/>
      <c r="L375" s="13"/>
      <c r="M375" s="7"/>
      <c r="N375" s="7"/>
      <c r="O375" s="7"/>
      <c r="P375" s="7"/>
    </row>
    <row r="376" spans="1:16" ht="12.75">
      <c r="A376" s="7"/>
      <c r="B376" s="7"/>
      <c r="C376" s="7"/>
      <c r="D376" s="13"/>
      <c r="L376" s="13"/>
      <c r="M376" s="7"/>
      <c r="N376" s="7"/>
      <c r="O376" s="7"/>
      <c r="P376" s="7"/>
    </row>
    <row r="377" spans="1:16" ht="12.75">
      <c r="A377" s="7"/>
      <c r="B377" s="7"/>
      <c r="C377" s="7"/>
      <c r="D377" s="13"/>
      <c r="L377" s="13"/>
      <c r="M377" s="7"/>
      <c r="N377" s="7"/>
      <c r="O377" s="7"/>
      <c r="P377" s="7"/>
    </row>
    <row r="378" spans="1:16" ht="12.75">
      <c r="A378" s="7"/>
      <c r="B378" s="7"/>
      <c r="C378" s="7"/>
      <c r="D378" s="13"/>
      <c r="L378" s="13"/>
      <c r="M378" s="7"/>
      <c r="N378" s="7"/>
      <c r="O378" s="7"/>
      <c r="P378" s="7"/>
    </row>
    <row r="379" spans="1:16" ht="12.75">
      <c r="A379" s="7"/>
      <c r="B379" s="7"/>
      <c r="C379" s="7"/>
      <c r="D379" s="13"/>
      <c r="L379" s="13"/>
      <c r="M379" s="7"/>
      <c r="N379" s="7"/>
      <c r="O379" s="7"/>
      <c r="P379" s="7"/>
    </row>
    <row r="380" spans="1:16" ht="12.75">
      <c r="A380" s="7"/>
      <c r="B380" s="7"/>
      <c r="C380" s="7"/>
      <c r="D380" s="13"/>
      <c r="L380" s="13"/>
      <c r="M380" s="7"/>
      <c r="N380" s="7"/>
      <c r="O380" s="7"/>
      <c r="P380" s="7"/>
    </row>
    <row r="381" spans="1:16" ht="12.75">
      <c r="A381" s="7"/>
      <c r="B381" s="7"/>
      <c r="C381" s="7"/>
      <c r="D381" s="13"/>
      <c r="L381" s="13"/>
      <c r="M381" s="7"/>
      <c r="N381" s="7"/>
      <c r="O381" s="7"/>
      <c r="P381" s="7"/>
    </row>
    <row r="382" spans="1:16" ht="12.75">
      <c r="A382" s="7"/>
      <c r="B382" s="7"/>
      <c r="C382" s="7"/>
      <c r="D382" s="13"/>
      <c r="L382" s="13"/>
      <c r="M382" s="7"/>
      <c r="N382" s="7"/>
      <c r="O382" s="7"/>
      <c r="P382" s="7"/>
    </row>
    <row r="383" spans="1:16" ht="12.75">
      <c r="A383" s="7"/>
      <c r="B383" s="7"/>
      <c r="C383" s="7"/>
      <c r="D383" s="13"/>
      <c r="L383" s="13"/>
      <c r="M383" s="7"/>
      <c r="N383" s="7"/>
      <c r="O383" s="7"/>
      <c r="P383" s="7"/>
    </row>
    <row r="384" spans="1:16" ht="12.75">
      <c r="A384" s="7"/>
      <c r="B384" s="7"/>
      <c r="C384" s="7"/>
      <c r="D384" s="13"/>
      <c r="L384" s="13"/>
      <c r="M384" s="7"/>
      <c r="N384" s="7"/>
      <c r="O384" s="7"/>
      <c r="P384" s="7"/>
    </row>
    <row r="385" spans="1:16" ht="12.75">
      <c r="A385" s="7"/>
      <c r="B385" s="7"/>
      <c r="C385" s="7"/>
      <c r="D385" s="13"/>
      <c r="L385" s="13"/>
      <c r="M385" s="7"/>
      <c r="N385" s="7"/>
      <c r="O385" s="7"/>
      <c r="P385" s="7"/>
    </row>
    <row r="386" spans="1:16" ht="12.75">
      <c r="A386" s="7"/>
      <c r="B386" s="7"/>
      <c r="C386" s="7"/>
      <c r="D386" s="13"/>
      <c r="L386" s="13"/>
      <c r="M386" s="7"/>
      <c r="N386" s="7"/>
      <c r="O386" s="7"/>
      <c r="P386" s="7"/>
    </row>
    <row r="387" spans="1:16" ht="12.75">
      <c r="A387" s="7"/>
      <c r="B387" s="7"/>
      <c r="C387" s="7"/>
      <c r="D387" s="13"/>
      <c r="L387" s="13"/>
      <c r="M387" s="7"/>
      <c r="N387" s="7"/>
      <c r="O387" s="7"/>
      <c r="P387" s="7"/>
    </row>
    <row r="388" spans="1:16" ht="12.75">
      <c r="A388" s="7"/>
      <c r="B388" s="7"/>
      <c r="C388" s="7"/>
      <c r="D388" s="13"/>
      <c r="L388" s="13"/>
      <c r="M388" s="7"/>
      <c r="N388" s="7"/>
      <c r="O388" s="7"/>
      <c r="P388" s="7"/>
    </row>
    <row r="389" spans="1:16" ht="12.75">
      <c r="A389" s="7"/>
      <c r="B389" s="7"/>
      <c r="C389" s="7"/>
      <c r="D389" s="13"/>
      <c r="L389" s="13"/>
      <c r="M389" s="7"/>
      <c r="N389" s="7"/>
      <c r="O389" s="7"/>
      <c r="P389" s="7"/>
    </row>
    <row r="390" spans="1:16" ht="12.75">
      <c r="A390" s="7"/>
      <c r="B390" s="7"/>
      <c r="C390" s="7"/>
      <c r="D390" s="13"/>
      <c r="L390" s="13"/>
      <c r="M390" s="7"/>
      <c r="N390" s="7"/>
      <c r="O390" s="7"/>
      <c r="P390" s="7"/>
    </row>
    <row r="391" spans="1:16" ht="12.75">
      <c r="A391" s="7"/>
      <c r="B391" s="7"/>
      <c r="C391" s="7"/>
      <c r="D391" s="13"/>
      <c r="L391" s="13"/>
      <c r="M391" s="7"/>
      <c r="N391" s="7"/>
      <c r="O391" s="7"/>
      <c r="P391" s="7"/>
    </row>
    <row r="392" spans="1:16" ht="12.75">
      <c r="A392" s="7"/>
      <c r="B392" s="7"/>
      <c r="C392" s="7"/>
      <c r="D392" s="13"/>
      <c r="L392" s="13"/>
      <c r="M392" s="7"/>
      <c r="N392" s="7"/>
      <c r="O392" s="7"/>
      <c r="P392" s="7"/>
    </row>
    <row r="393" spans="1:16" ht="12.75">
      <c r="A393" s="7"/>
      <c r="B393" s="7"/>
      <c r="C393" s="7"/>
      <c r="D393" s="13"/>
      <c r="L393" s="13"/>
      <c r="M393" s="7"/>
      <c r="N393" s="7"/>
      <c r="O393" s="7"/>
      <c r="P393" s="7"/>
    </row>
    <row r="394" spans="1:16" ht="12.75">
      <c r="A394" s="7"/>
      <c r="B394" s="7"/>
      <c r="C394" s="7"/>
      <c r="D394" s="13"/>
      <c r="L394" s="13"/>
      <c r="M394" s="7"/>
      <c r="N394" s="7"/>
      <c r="O394" s="7"/>
      <c r="P394" s="7"/>
    </row>
    <row r="395" spans="1:16" ht="12.75">
      <c r="A395" s="7"/>
      <c r="B395" s="7"/>
      <c r="C395" s="7"/>
      <c r="D395" s="13"/>
      <c r="L395" s="13"/>
      <c r="M395" s="7"/>
      <c r="N395" s="7"/>
      <c r="O395" s="7"/>
      <c r="P395" s="7"/>
    </row>
    <row r="396" spans="1:16" ht="12.75">
      <c r="A396" s="7"/>
      <c r="B396" s="7"/>
      <c r="C396" s="7"/>
      <c r="D396" s="13"/>
      <c r="L396" s="13"/>
      <c r="M396" s="7"/>
      <c r="N396" s="7"/>
      <c r="O396" s="7"/>
      <c r="P396" s="7"/>
    </row>
    <row r="397" spans="1:16" ht="12.75">
      <c r="A397" s="7"/>
      <c r="B397" s="7"/>
      <c r="C397" s="7"/>
      <c r="D397" s="13"/>
      <c r="L397" s="13"/>
      <c r="M397" s="7"/>
      <c r="N397" s="7"/>
      <c r="O397" s="7"/>
      <c r="P397" s="7"/>
    </row>
    <row r="398" spans="1:16" ht="12.75">
      <c r="A398" s="7"/>
      <c r="B398" s="7"/>
      <c r="C398" s="7"/>
      <c r="D398" s="13"/>
      <c r="L398" s="13"/>
      <c r="M398" s="7"/>
      <c r="N398" s="7"/>
      <c r="O398" s="7"/>
      <c r="P398" s="7"/>
    </row>
    <row r="399" spans="1:16" ht="12.75">
      <c r="A399" s="7"/>
      <c r="B399" s="7"/>
      <c r="C399" s="7"/>
      <c r="D399" s="13"/>
      <c r="L399" s="13"/>
      <c r="M399" s="7"/>
      <c r="N399" s="7"/>
      <c r="O399" s="7"/>
      <c r="P399" s="7"/>
    </row>
    <row r="400" spans="1:16" ht="12.75">
      <c r="A400" s="7"/>
      <c r="B400" s="7"/>
      <c r="C400" s="7"/>
      <c r="D400" s="13"/>
      <c r="L400" s="13"/>
      <c r="M400" s="7"/>
      <c r="N400" s="7"/>
      <c r="O400" s="7"/>
      <c r="P400" s="7"/>
    </row>
    <row r="401" spans="1:16" ht="12.75">
      <c r="A401" s="7"/>
      <c r="B401" s="7"/>
      <c r="C401" s="7"/>
      <c r="D401" s="13"/>
      <c r="L401" s="13"/>
      <c r="M401" s="7"/>
      <c r="N401" s="7"/>
      <c r="O401" s="7"/>
      <c r="P401" s="7"/>
    </row>
    <row r="402" spans="1:16" ht="12.75">
      <c r="A402" s="7"/>
      <c r="B402" s="7"/>
      <c r="C402" s="7"/>
      <c r="D402" s="13"/>
      <c r="L402" s="13"/>
      <c r="M402" s="7"/>
      <c r="N402" s="7"/>
      <c r="O402" s="7"/>
      <c r="P402" s="7"/>
    </row>
    <row r="403" spans="1:16" ht="12.75">
      <c r="A403" s="7"/>
      <c r="B403" s="7"/>
      <c r="C403" s="7"/>
      <c r="D403" s="13"/>
      <c r="L403" s="13"/>
      <c r="M403" s="7"/>
      <c r="N403" s="7"/>
      <c r="O403" s="7"/>
      <c r="P403" s="7"/>
    </row>
    <row r="404" spans="1:16" ht="12.75">
      <c r="A404" s="7"/>
      <c r="B404" s="7"/>
      <c r="C404" s="7"/>
      <c r="D404" s="13"/>
      <c r="L404" s="13"/>
      <c r="M404" s="7"/>
      <c r="N404" s="7"/>
      <c r="O404" s="7"/>
      <c r="P404" s="7"/>
    </row>
    <row r="405" spans="1:16" ht="12.75">
      <c r="A405" s="7"/>
      <c r="B405" s="7"/>
      <c r="C405" s="7"/>
      <c r="D405" s="13"/>
      <c r="L405" s="13"/>
      <c r="M405" s="7"/>
      <c r="N405" s="7"/>
      <c r="O405" s="7"/>
      <c r="P405" s="7"/>
    </row>
    <row r="406" spans="1:16" ht="12.75">
      <c r="A406" s="7"/>
      <c r="B406" s="7"/>
      <c r="C406" s="7"/>
      <c r="D406" s="13"/>
      <c r="L406" s="13"/>
      <c r="M406" s="7"/>
      <c r="N406" s="7"/>
      <c r="O406" s="7"/>
      <c r="P406" s="7"/>
    </row>
    <row r="407" spans="1:16" ht="12.75">
      <c r="A407" s="7"/>
      <c r="B407" s="7"/>
      <c r="C407" s="7"/>
      <c r="D407" s="13"/>
      <c r="L407" s="13"/>
      <c r="M407" s="7"/>
      <c r="N407" s="7"/>
      <c r="O407" s="7"/>
      <c r="P407" s="7"/>
    </row>
    <row r="408" spans="1:16" ht="12.75">
      <c r="A408" s="7"/>
      <c r="B408" s="7"/>
      <c r="C408" s="7"/>
      <c r="D408" s="13"/>
      <c r="L408" s="13"/>
      <c r="M408" s="7"/>
      <c r="N408" s="7"/>
      <c r="O408" s="7"/>
      <c r="P408" s="7"/>
    </row>
    <row r="409" spans="1:16" ht="12.75">
      <c r="A409" s="7"/>
      <c r="B409" s="7"/>
      <c r="C409" s="7"/>
      <c r="D409" s="13"/>
      <c r="L409" s="13"/>
      <c r="M409" s="7"/>
      <c r="N409" s="7"/>
      <c r="O409" s="7"/>
      <c r="P409" s="7"/>
    </row>
    <row r="410" spans="1:16" ht="12.75">
      <c r="A410" s="7"/>
      <c r="B410" s="7"/>
      <c r="C410" s="7"/>
      <c r="D410" s="13"/>
      <c r="L410" s="13"/>
      <c r="M410" s="7"/>
      <c r="N410" s="7"/>
      <c r="O410" s="7"/>
      <c r="P410" s="7"/>
    </row>
    <row r="411" spans="1:16" ht="12.75">
      <c r="A411" s="7"/>
      <c r="B411" s="7"/>
      <c r="C411" s="7"/>
      <c r="D411" s="13"/>
      <c r="L411" s="13"/>
      <c r="M411" s="7"/>
      <c r="N411" s="7"/>
      <c r="O411" s="7"/>
      <c r="P411" s="7"/>
    </row>
    <row r="412" spans="1:16" ht="12.75">
      <c r="A412" s="7"/>
      <c r="B412" s="7"/>
      <c r="C412" s="7"/>
      <c r="D412" s="13"/>
      <c r="L412" s="13"/>
      <c r="M412" s="7"/>
      <c r="N412" s="7"/>
      <c r="O412" s="7"/>
      <c r="P412" s="7"/>
    </row>
    <row r="413" spans="1:16" ht="12.75">
      <c r="A413" s="7"/>
      <c r="B413" s="7"/>
      <c r="C413" s="7"/>
      <c r="D413" s="13"/>
      <c r="L413" s="13"/>
      <c r="M413" s="7"/>
      <c r="N413" s="7"/>
      <c r="O413" s="7"/>
      <c r="P413" s="7"/>
    </row>
    <row r="414" spans="1:16" ht="12.75">
      <c r="A414" s="7"/>
      <c r="B414" s="7"/>
      <c r="C414" s="7"/>
      <c r="D414" s="13"/>
      <c r="L414" s="13"/>
      <c r="M414" s="7"/>
      <c r="N414" s="7"/>
      <c r="O414" s="7"/>
      <c r="P414" s="7"/>
    </row>
    <row r="415" spans="1:16" ht="12.75">
      <c r="A415" s="7"/>
      <c r="B415" s="7"/>
      <c r="C415" s="7"/>
      <c r="D415" s="13"/>
      <c r="L415" s="13"/>
      <c r="M415" s="7"/>
      <c r="N415" s="7"/>
      <c r="O415" s="7"/>
      <c r="P415" s="7"/>
    </row>
    <row r="416" spans="1:16" ht="12.75">
      <c r="A416" s="7"/>
      <c r="B416" s="7"/>
      <c r="C416" s="7"/>
      <c r="D416" s="13"/>
      <c r="L416" s="13"/>
      <c r="M416" s="7"/>
      <c r="N416" s="7"/>
      <c r="O416" s="7"/>
      <c r="P416" s="7"/>
    </row>
    <row r="417" spans="1:16" ht="12.75">
      <c r="A417" s="7"/>
      <c r="B417" s="7"/>
      <c r="C417" s="7"/>
      <c r="D417" s="13"/>
      <c r="L417" s="13"/>
      <c r="M417" s="7"/>
      <c r="N417" s="7"/>
      <c r="O417" s="7"/>
      <c r="P417" s="7"/>
    </row>
    <row r="418" spans="1:16" ht="12.75">
      <c r="A418" s="7"/>
      <c r="B418" s="7"/>
      <c r="C418" s="7"/>
      <c r="D418" s="13"/>
      <c r="M418" s="7"/>
      <c r="N418" s="7"/>
      <c r="O418" s="7"/>
      <c r="P418" s="7"/>
    </row>
    <row r="419" spans="1:16" ht="12.75">
      <c r="A419" s="7"/>
      <c r="B419" s="7"/>
      <c r="C419" s="7"/>
      <c r="D419" s="13"/>
      <c r="M419" s="7"/>
      <c r="N419" s="7"/>
      <c r="O419" s="7"/>
      <c r="P419" s="7"/>
    </row>
    <row r="420" spans="1:16" ht="12.75">
      <c r="A420" s="7"/>
      <c r="B420" s="7"/>
      <c r="C420" s="7"/>
      <c r="D420" s="13"/>
      <c r="M420" s="7"/>
      <c r="N420" s="7"/>
      <c r="O420" s="7"/>
      <c r="P420" s="7"/>
    </row>
    <row r="421" spans="1:16" ht="12.75">
      <c r="A421" s="7"/>
      <c r="B421" s="7"/>
      <c r="C421" s="7"/>
      <c r="D421" s="13"/>
      <c r="M421" s="7"/>
      <c r="N421" s="7"/>
      <c r="O421" s="7"/>
      <c r="P421" s="7"/>
    </row>
    <row r="422" spans="1:16" ht="12.75">
      <c r="A422" s="7"/>
      <c r="B422" s="7"/>
      <c r="C422" s="7"/>
      <c r="D422" s="13"/>
      <c r="M422" s="7"/>
      <c r="N422" s="7"/>
      <c r="O422" s="7"/>
      <c r="P422" s="7"/>
    </row>
    <row r="423" spans="1:16" ht="12.75">
      <c r="A423" s="7"/>
      <c r="B423" s="7"/>
      <c r="C423" s="7"/>
      <c r="D423" s="13"/>
      <c r="M423" s="7"/>
      <c r="N423" s="7"/>
      <c r="O423" s="7"/>
      <c r="P423" s="7"/>
    </row>
    <row r="424" spans="1:16" ht="12.75">
      <c r="A424" s="7"/>
      <c r="B424" s="7"/>
      <c r="C424" s="7"/>
      <c r="D424" s="13"/>
      <c r="M424" s="7"/>
      <c r="N424" s="7"/>
      <c r="O424" s="7"/>
      <c r="P424" s="7"/>
    </row>
    <row r="425" spans="1:16" ht="12.75">
      <c r="A425" s="7"/>
      <c r="B425" s="7"/>
      <c r="C425" s="7"/>
      <c r="D425" s="13"/>
      <c r="M425" s="7"/>
      <c r="N425" s="7"/>
      <c r="O425" s="7"/>
      <c r="P425" s="7"/>
    </row>
    <row r="426" spans="1:16" ht="12.75">
      <c r="A426" s="7"/>
      <c r="B426" s="7"/>
      <c r="C426" s="7"/>
      <c r="D426" s="13"/>
      <c r="M426" s="7"/>
      <c r="N426" s="7"/>
      <c r="O426" s="7"/>
      <c r="P426" s="7"/>
    </row>
    <row r="427" spans="1:16" ht="12.75">
      <c r="A427" s="7"/>
      <c r="B427" s="7"/>
      <c r="C427" s="7"/>
      <c r="D427" s="13"/>
      <c r="M427" s="7"/>
      <c r="N427" s="7"/>
      <c r="O427" s="7"/>
      <c r="P427" s="7"/>
    </row>
    <row r="428" spans="1:16" ht="12.75">
      <c r="A428" s="7"/>
      <c r="B428" s="7"/>
      <c r="C428" s="7"/>
      <c r="D428" s="13"/>
      <c r="M428" s="7"/>
      <c r="N428" s="7"/>
      <c r="O428" s="7"/>
      <c r="P428" s="7"/>
    </row>
    <row r="429" spans="1:16" ht="12.75">
      <c r="A429" s="7"/>
      <c r="B429" s="7"/>
      <c r="C429" s="7"/>
      <c r="D429" s="13"/>
      <c r="M429" s="7"/>
      <c r="N429" s="7"/>
      <c r="O429" s="7"/>
      <c r="P429" s="7"/>
    </row>
    <row r="430" spans="1:16" ht="12.75">
      <c r="A430" s="7"/>
      <c r="B430" s="7"/>
      <c r="C430" s="7"/>
      <c r="D430" s="13"/>
      <c r="E430" s="7"/>
      <c r="F430" s="7"/>
      <c r="G430" s="7"/>
      <c r="H430" s="7"/>
      <c r="I430" s="7"/>
      <c r="J430" s="7"/>
      <c r="K430" s="7"/>
      <c r="L430" s="7"/>
      <c r="M430" s="7"/>
      <c r="N430" s="7"/>
      <c r="O430" s="7"/>
      <c r="P430" s="7"/>
    </row>
    <row r="431" spans="1:16" ht="12.75">
      <c r="A431" s="7"/>
      <c r="B431" s="7"/>
      <c r="C431" s="7"/>
      <c r="D431" s="13"/>
      <c r="E431" s="7"/>
      <c r="F431" s="7"/>
      <c r="G431" s="7"/>
      <c r="H431" s="7"/>
      <c r="I431" s="7"/>
      <c r="J431" s="7"/>
      <c r="K431" s="7"/>
      <c r="L431" s="7"/>
      <c r="M431" s="7"/>
      <c r="N431" s="7"/>
      <c r="O431" s="7"/>
      <c r="P431" s="7"/>
    </row>
    <row r="432" spans="1:16" ht="12.75">
      <c r="A432" s="7"/>
      <c r="B432" s="7"/>
      <c r="C432" s="7"/>
      <c r="D432" s="13"/>
      <c r="E432" s="7"/>
      <c r="F432" s="7"/>
      <c r="G432" s="7"/>
      <c r="H432" s="7"/>
      <c r="I432" s="7"/>
      <c r="J432" s="7"/>
      <c r="K432" s="7"/>
      <c r="L432" s="7"/>
      <c r="M432" s="7"/>
      <c r="N432" s="7"/>
      <c r="O432" s="7"/>
      <c r="P432" s="7"/>
    </row>
    <row r="433" spans="1:16" ht="12.75">
      <c r="A433" s="7"/>
      <c r="B433" s="7"/>
      <c r="C433" s="7"/>
      <c r="D433" s="13"/>
      <c r="E433" s="7"/>
      <c r="F433" s="7"/>
      <c r="G433" s="7"/>
      <c r="H433" s="7"/>
      <c r="I433" s="7"/>
      <c r="J433" s="7"/>
      <c r="K433" s="7"/>
      <c r="L433" s="7"/>
      <c r="M433" s="7"/>
      <c r="N433" s="7"/>
      <c r="O433" s="7"/>
      <c r="P433" s="7"/>
    </row>
    <row r="434" spans="1:16" ht="12.75">
      <c r="A434" s="7"/>
      <c r="B434" s="7"/>
      <c r="C434" s="7"/>
      <c r="D434" s="13"/>
      <c r="E434" s="7"/>
      <c r="F434" s="7"/>
      <c r="G434" s="7"/>
      <c r="H434" s="7"/>
      <c r="I434" s="7"/>
      <c r="J434" s="7"/>
      <c r="K434" s="7"/>
      <c r="L434" s="7"/>
      <c r="M434" s="7"/>
      <c r="N434" s="7"/>
      <c r="O434" s="7"/>
      <c r="P434" s="7"/>
    </row>
    <row r="435" spans="1:16" ht="12.75">
      <c r="A435" s="7"/>
      <c r="B435" s="7"/>
      <c r="C435" s="7"/>
      <c r="D435" s="13"/>
      <c r="E435" s="7"/>
      <c r="F435" s="7"/>
      <c r="G435" s="7"/>
      <c r="H435" s="7"/>
      <c r="I435" s="7"/>
      <c r="J435" s="7"/>
      <c r="K435" s="7"/>
      <c r="L435" s="7"/>
      <c r="M435" s="7"/>
      <c r="N435" s="7"/>
      <c r="O435" s="7"/>
      <c r="P435" s="7"/>
    </row>
    <row r="436" spans="1:16" ht="12.75">
      <c r="A436" s="7"/>
      <c r="B436" s="7"/>
      <c r="C436" s="7"/>
      <c r="D436" s="13"/>
      <c r="E436" s="7"/>
      <c r="F436" s="7"/>
      <c r="G436" s="7"/>
      <c r="H436" s="7"/>
      <c r="I436" s="7"/>
      <c r="J436" s="7"/>
      <c r="K436" s="7"/>
      <c r="L436" s="7"/>
      <c r="M436" s="7"/>
      <c r="N436" s="7"/>
      <c r="O436" s="7"/>
      <c r="P436" s="7"/>
    </row>
    <row r="437" spans="1:16" ht="12.75">
      <c r="A437" s="7"/>
      <c r="B437" s="7"/>
      <c r="C437" s="7"/>
      <c r="D437" s="13"/>
      <c r="E437" s="7"/>
      <c r="F437" s="7"/>
      <c r="G437" s="7"/>
      <c r="H437" s="7"/>
      <c r="I437" s="7"/>
      <c r="J437" s="7"/>
      <c r="K437" s="7"/>
      <c r="L437" s="7"/>
      <c r="M437" s="7"/>
      <c r="N437" s="7"/>
      <c r="O437" s="7"/>
      <c r="P437" s="7"/>
    </row>
    <row r="438" spans="1:16" ht="12.75">
      <c r="A438" s="7"/>
      <c r="B438" s="7"/>
      <c r="C438" s="7"/>
      <c r="D438" s="13"/>
      <c r="E438" s="7"/>
      <c r="F438" s="7"/>
      <c r="G438" s="7"/>
      <c r="H438" s="7"/>
      <c r="I438" s="7"/>
      <c r="J438" s="7"/>
      <c r="K438" s="7"/>
      <c r="L438" s="7"/>
      <c r="M438" s="7"/>
      <c r="N438" s="7"/>
      <c r="O438" s="7"/>
      <c r="P438" s="7"/>
    </row>
    <row r="439" spans="1:16" ht="12.75">
      <c r="A439" s="7"/>
      <c r="B439" s="7"/>
      <c r="C439" s="7"/>
      <c r="D439" s="13"/>
      <c r="E439" s="7"/>
      <c r="F439" s="7"/>
      <c r="G439" s="7"/>
      <c r="H439" s="7"/>
      <c r="I439" s="7"/>
      <c r="J439" s="7"/>
      <c r="K439" s="7"/>
      <c r="L439" s="7"/>
      <c r="M439" s="7"/>
      <c r="N439" s="7"/>
      <c r="O439" s="7"/>
      <c r="P439" s="7"/>
    </row>
    <row r="440" spans="1:16" ht="12.75">
      <c r="A440" s="7"/>
      <c r="B440" s="7"/>
      <c r="C440" s="7"/>
      <c r="D440" s="13"/>
      <c r="E440" s="7"/>
      <c r="F440" s="7"/>
      <c r="G440" s="7"/>
      <c r="H440" s="7"/>
      <c r="I440" s="7"/>
      <c r="J440" s="7"/>
      <c r="K440" s="7"/>
      <c r="L440" s="7"/>
      <c r="M440" s="7"/>
      <c r="N440" s="7"/>
      <c r="O440" s="7"/>
      <c r="P440" s="7"/>
    </row>
    <row r="441" spans="1:16" ht="12.75">
      <c r="A441" s="7"/>
      <c r="B441" s="7"/>
      <c r="C441" s="7"/>
      <c r="D441" s="13"/>
      <c r="E441" s="7"/>
      <c r="F441" s="7"/>
      <c r="G441" s="7"/>
      <c r="H441" s="7"/>
      <c r="I441" s="7"/>
      <c r="J441" s="7"/>
      <c r="K441" s="7"/>
      <c r="L441" s="7"/>
      <c r="M441" s="7"/>
      <c r="N441" s="7"/>
      <c r="O441" s="7"/>
      <c r="P441" s="7"/>
    </row>
    <row r="442" spans="1:16" ht="12.75">
      <c r="A442" s="7"/>
      <c r="B442" s="7"/>
      <c r="C442" s="7"/>
      <c r="D442" s="13"/>
      <c r="E442" s="7"/>
      <c r="F442" s="7"/>
      <c r="G442" s="7"/>
      <c r="H442" s="7"/>
      <c r="I442" s="7"/>
      <c r="J442" s="7"/>
      <c r="K442" s="7"/>
      <c r="L442" s="7"/>
      <c r="M442" s="7"/>
      <c r="N442" s="7"/>
      <c r="O442" s="7"/>
      <c r="P442" s="7"/>
    </row>
    <row r="443" spans="1:16" ht="12.75">
      <c r="A443" s="7"/>
      <c r="B443" s="7"/>
      <c r="C443" s="7"/>
      <c r="D443" s="13"/>
      <c r="E443" s="7"/>
      <c r="F443" s="7"/>
      <c r="G443" s="7"/>
      <c r="H443" s="7"/>
      <c r="I443" s="7"/>
      <c r="J443" s="7"/>
      <c r="K443" s="7"/>
      <c r="L443" s="7"/>
      <c r="M443" s="7"/>
      <c r="N443" s="7"/>
      <c r="O443" s="7"/>
      <c r="P443" s="7"/>
    </row>
    <row r="444" spans="1:16" ht="12.75">
      <c r="A444" s="7"/>
      <c r="B444" s="7"/>
      <c r="C444" s="7"/>
      <c r="D444" s="13"/>
      <c r="E444" s="7"/>
      <c r="F444" s="7"/>
      <c r="G444" s="7"/>
      <c r="H444" s="7"/>
      <c r="I444" s="7"/>
      <c r="J444" s="7"/>
      <c r="K444" s="7"/>
      <c r="L444" s="7"/>
      <c r="M444" s="7"/>
      <c r="N444" s="7"/>
      <c r="O444" s="7"/>
      <c r="P444" s="7"/>
    </row>
    <row r="445" spans="1:16" ht="12.75">
      <c r="A445" s="7"/>
      <c r="B445" s="7"/>
      <c r="C445" s="7"/>
      <c r="D445" s="13"/>
      <c r="E445" s="7"/>
      <c r="F445" s="7"/>
      <c r="G445" s="7"/>
      <c r="H445" s="7"/>
      <c r="I445" s="7"/>
      <c r="J445" s="7"/>
      <c r="K445" s="7"/>
      <c r="L445" s="7"/>
      <c r="M445" s="7"/>
      <c r="N445" s="7"/>
      <c r="O445" s="7"/>
      <c r="P445" s="7"/>
    </row>
    <row r="446" spans="1:16" ht="12.75">
      <c r="A446" s="7"/>
      <c r="B446" s="7"/>
      <c r="C446" s="7"/>
      <c r="D446" s="13"/>
      <c r="E446" s="7"/>
      <c r="F446" s="7"/>
      <c r="G446" s="7"/>
      <c r="H446" s="7"/>
      <c r="I446" s="7"/>
      <c r="J446" s="7"/>
      <c r="K446" s="7"/>
      <c r="L446" s="7"/>
      <c r="M446" s="7"/>
      <c r="N446" s="7"/>
      <c r="O446" s="7"/>
      <c r="P446" s="7"/>
    </row>
    <row r="447" spans="1:16" ht="12.75">
      <c r="A447" s="7"/>
      <c r="B447" s="7"/>
      <c r="C447" s="7"/>
      <c r="D447" s="13"/>
      <c r="E447" s="7"/>
      <c r="F447" s="7"/>
      <c r="G447" s="7"/>
      <c r="H447" s="7"/>
      <c r="I447" s="7"/>
      <c r="J447" s="7"/>
      <c r="K447" s="7"/>
      <c r="L447" s="7"/>
      <c r="M447" s="7"/>
      <c r="N447" s="7"/>
      <c r="O447" s="7"/>
      <c r="P447" s="7"/>
    </row>
    <row r="448" spans="1:16" ht="12.75">
      <c r="A448" s="7"/>
      <c r="B448" s="7"/>
      <c r="C448" s="7"/>
      <c r="D448" s="13"/>
      <c r="E448" s="7"/>
      <c r="F448" s="7"/>
      <c r="G448" s="7"/>
      <c r="H448" s="7"/>
      <c r="I448" s="7"/>
      <c r="J448" s="7"/>
      <c r="K448" s="7"/>
      <c r="L448" s="7"/>
      <c r="M448" s="7"/>
      <c r="N448" s="7"/>
      <c r="O448" s="7"/>
      <c r="P448" s="7"/>
    </row>
    <row r="449" spans="1:16" ht="12.75">
      <c r="A449" s="7"/>
      <c r="B449" s="7"/>
      <c r="C449" s="7"/>
      <c r="D449" s="13"/>
      <c r="E449" s="7"/>
      <c r="F449" s="7"/>
      <c r="G449" s="7"/>
      <c r="H449" s="7"/>
      <c r="I449" s="7"/>
      <c r="J449" s="7"/>
      <c r="K449" s="7"/>
      <c r="L449" s="7"/>
      <c r="M449" s="7"/>
      <c r="N449" s="7"/>
      <c r="O449" s="7"/>
      <c r="P449" s="7"/>
    </row>
    <row r="450" spans="1:16" ht="12.75">
      <c r="A450" s="7"/>
      <c r="B450" s="7"/>
      <c r="C450" s="7"/>
      <c r="D450" s="13"/>
      <c r="E450" s="7"/>
      <c r="F450" s="7"/>
      <c r="G450" s="7"/>
      <c r="H450" s="7"/>
      <c r="I450" s="7"/>
      <c r="J450" s="7"/>
      <c r="K450" s="7"/>
      <c r="L450" s="7"/>
      <c r="M450" s="7"/>
      <c r="N450" s="7"/>
      <c r="O450" s="7"/>
      <c r="P450" s="7"/>
    </row>
    <row r="451" spans="1:16" ht="12.75">
      <c r="A451" s="7"/>
      <c r="B451" s="7"/>
      <c r="C451" s="7"/>
      <c r="D451" s="13"/>
      <c r="E451" s="7"/>
      <c r="F451" s="7"/>
      <c r="G451" s="7"/>
      <c r="H451" s="7"/>
      <c r="I451" s="7"/>
      <c r="J451" s="7"/>
      <c r="K451" s="7"/>
      <c r="L451" s="7"/>
      <c r="M451" s="7"/>
      <c r="N451" s="7"/>
      <c r="O451" s="7"/>
      <c r="P451" s="7"/>
    </row>
    <row r="452" spans="1:16" ht="12.75">
      <c r="A452" s="7"/>
      <c r="B452" s="7"/>
      <c r="C452" s="7"/>
      <c r="D452" s="13"/>
      <c r="E452" s="7"/>
      <c r="F452" s="7"/>
      <c r="G452" s="7"/>
      <c r="H452" s="7"/>
      <c r="I452" s="7"/>
      <c r="J452" s="7"/>
      <c r="K452" s="7"/>
      <c r="L452" s="7"/>
      <c r="M452" s="7"/>
      <c r="N452" s="7"/>
      <c r="O452" s="7"/>
      <c r="P452" s="7"/>
    </row>
    <row r="453" spans="1:16" ht="12.75">
      <c r="A453" s="7"/>
      <c r="B453" s="7"/>
      <c r="C453" s="7"/>
      <c r="D453" s="13"/>
      <c r="E453" s="7"/>
      <c r="F453" s="7"/>
      <c r="G453" s="7"/>
      <c r="H453" s="7"/>
      <c r="I453" s="7"/>
      <c r="J453" s="7"/>
      <c r="K453" s="7"/>
      <c r="L453" s="7"/>
      <c r="M453" s="7"/>
      <c r="N453" s="7"/>
      <c r="O453" s="7"/>
      <c r="P453" s="7"/>
    </row>
    <row r="454" spans="1:16" ht="12.75">
      <c r="A454" s="7"/>
      <c r="B454" s="7"/>
      <c r="C454" s="7"/>
      <c r="D454" s="13"/>
      <c r="E454" s="7"/>
      <c r="F454" s="7"/>
      <c r="G454" s="7"/>
      <c r="H454" s="7"/>
      <c r="I454" s="7"/>
      <c r="J454" s="7"/>
      <c r="K454" s="7"/>
      <c r="L454" s="7"/>
      <c r="M454" s="7"/>
      <c r="N454" s="7"/>
      <c r="O454" s="7"/>
      <c r="P454" s="7"/>
    </row>
    <row r="455" spans="1:16" ht="12.75">
      <c r="A455" s="7"/>
      <c r="B455" s="7"/>
      <c r="C455" s="7"/>
      <c r="D455" s="13"/>
      <c r="E455" s="7"/>
      <c r="F455" s="7"/>
      <c r="G455" s="7"/>
      <c r="H455" s="7"/>
      <c r="I455" s="7"/>
      <c r="J455" s="7"/>
      <c r="K455" s="7"/>
      <c r="L455" s="7"/>
      <c r="M455" s="7"/>
      <c r="N455" s="7"/>
      <c r="O455" s="7"/>
      <c r="P455" s="7"/>
    </row>
    <row r="456" spans="1:16" ht="12.75">
      <c r="A456" s="7"/>
      <c r="B456" s="7"/>
      <c r="C456" s="7"/>
      <c r="D456" s="13"/>
      <c r="E456" s="7"/>
      <c r="F456" s="7"/>
      <c r="G456" s="7"/>
      <c r="H456" s="7"/>
      <c r="I456" s="7"/>
      <c r="J456" s="7"/>
      <c r="K456" s="7"/>
      <c r="L456" s="7"/>
      <c r="M456" s="7"/>
      <c r="N456" s="7"/>
      <c r="O456" s="7"/>
      <c r="P456" s="7"/>
    </row>
    <row r="457" spans="1:16" ht="12.75">
      <c r="A457" s="7"/>
      <c r="B457" s="7"/>
      <c r="C457" s="7"/>
      <c r="D457" s="13"/>
      <c r="E457" s="7"/>
      <c r="F457" s="7"/>
      <c r="G457" s="7"/>
      <c r="H457" s="7"/>
      <c r="I457" s="7"/>
      <c r="J457" s="7"/>
      <c r="K457" s="7"/>
      <c r="L457" s="7"/>
      <c r="M457" s="7"/>
      <c r="N457" s="7"/>
      <c r="O457" s="7"/>
      <c r="P457" s="7"/>
    </row>
    <row r="458" spans="1:16" ht="12.75">
      <c r="A458" s="7"/>
      <c r="B458" s="7"/>
      <c r="C458" s="7"/>
      <c r="D458" s="13"/>
      <c r="E458" s="7"/>
      <c r="F458" s="7"/>
      <c r="G458" s="7"/>
      <c r="H458" s="7"/>
      <c r="I458" s="7"/>
      <c r="J458" s="7"/>
      <c r="K458" s="7"/>
      <c r="L458" s="7"/>
      <c r="M458" s="7"/>
      <c r="N458" s="7"/>
      <c r="O458" s="7"/>
      <c r="P458" s="7"/>
    </row>
    <row r="459" spans="1:16" ht="12.75">
      <c r="A459" s="7"/>
      <c r="B459" s="7"/>
      <c r="C459" s="7"/>
      <c r="D459" s="13"/>
      <c r="E459" s="7"/>
      <c r="F459" s="7"/>
      <c r="G459" s="7"/>
      <c r="H459" s="7"/>
      <c r="I459" s="7"/>
      <c r="J459" s="7"/>
      <c r="K459" s="7"/>
      <c r="L459" s="7"/>
      <c r="M459" s="7"/>
      <c r="N459" s="7"/>
      <c r="O459" s="7"/>
      <c r="P459" s="7"/>
    </row>
    <row r="460" spans="1:16" ht="12.75">
      <c r="A460" s="7"/>
      <c r="B460" s="7"/>
      <c r="C460" s="7"/>
      <c r="D460" s="13"/>
      <c r="E460" s="7"/>
      <c r="F460" s="7"/>
      <c r="G460" s="7"/>
      <c r="H460" s="7"/>
      <c r="I460" s="7"/>
      <c r="J460" s="7"/>
      <c r="K460" s="7"/>
      <c r="L460" s="7"/>
      <c r="M460" s="7"/>
      <c r="N460" s="7"/>
      <c r="O460" s="7"/>
      <c r="P460" s="7"/>
    </row>
    <row r="461" spans="1:16" ht="12.75">
      <c r="A461" s="7"/>
      <c r="B461" s="7"/>
      <c r="C461" s="7"/>
      <c r="D461" s="13"/>
      <c r="E461" s="7"/>
      <c r="F461" s="7"/>
      <c r="G461" s="7"/>
      <c r="H461" s="7"/>
      <c r="I461" s="7"/>
      <c r="J461" s="7"/>
      <c r="K461" s="7"/>
      <c r="L461" s="7"/>
      <c r="M461" s="7"/>
      <c r="N461" s="7"/>
      <c r="O461" s="7"/>
      <c r="P461" s="7"/>
    </row>
    <row r="462" spans="1:16" ht="12.75">
      <c r="A462" s="7"/>
      <c r="B462" s="7"/>
      <c r="C462" s="7"/>
      <c r="D462" s="13"/>
      <c r="E462" s="7"/>
      <c r="F462" s="7"/>
      <c r="G462" s="7"/>
      <c r="H462" s="7"/>
      <c r="I462" s="7"/>
      <c r="J462" s="7"/>
      <c r="K462" s="7"/>
      <c r="L462" s="7"/>
      <c r="M462" s="7"/>
      <c r="N462" s="7"/>
      <c r="O462" s="7"/>
      <c r="P462" s="7"/>
    </row>
    <row r="463" spans="1:16" ht="12.75">
      <c r="A463" s="7"/>
      <c r="B463" s="7"/>
      <c r="C463" s="7"/>
      <c r="D463" s="13"/>
      <c r="E463" s="7"/>
      <c r="F463" s="7"/>
      <c r="G463" s="7"/>
      <c r="H463" s="7"/>
      <c r="I463" s="7"/>
      <c r="J463" s="7"/>
      <c r="K463" s="7"/>
      <c r="L463" s="7"/>
      <c r="M463" s="7"/>
      <c r="N463" s="7"/>
      <c r="O463" s="7"/>
      <c r="P463" s="7"/>
    </row>
    <row r="464" spans="1:16" ht="12.75">
      <c r="A464" s="7"/>
      <c r="B464" s="7"/>
      <c r="C464" s="7"/>
      <c r="D464" s="13"/>
      <c r="E464" s="7"/>
      <c r="F464" s="7"/>
      <c r="G464" s="7"/>
      <c r="H464" s="7"/>
      <c r="I464" s="7"/>
      <c r="J464" s="7"/>
      <c r="K464" s="7"/>
      <c r="L464" s="7"/>
      <c r="M464" s="7"/>
      <c r="N464" s="7"/>
      <c r="O464" s="7"/>
      <c r="P464" s="7"/>
    </row>
    <row r="465" spans="1:16" ht="12.75">
      <c r="A465" s="7"/>
      <c r="B465" s="7"/>
      <c r="C465" s="7"/>
      <c r="D465" s="13"/>
      <c r="E465" s="7"/>
      <c r="F465" s="7"/>
      <c r="G465" s="7"/>
      <c r="H465" s="7"/>
      <c r="I465" s="7"/>
      <c r="J465" s="7"/>
      <c r="K465" s="7"/>
      <c r="L465" s="7"/>
      <c r="M465" s="7"/>
      <c r="N465" s="7"/>
      <c r="O465" s="7"/>
      <c r="P465" s="7"/>
    </row>
    <row r="466" spans="1:16" ht="12.75">
      <c r="A466" s="7"/>
      <c r="B466" s="7"/>
      <c r="C466" s="7"/>
      <c r="D466" s="13"/>
      <c r="E466" s="7"/>
      <c r="F466" s="7"/>
      <c r="G466" s="7"/>
      <c r="H466" s="7"/>
      <c r="I466" s="7"/>
      <c r="J466" s="7"/>
      <c r="K466" s="7"/>
      <c r="L466" s="7"/>
      <c r="M466" s="7"/>
      <c r="N466" s="7"/>
      <c r="O466" s="7"/>
      <c r="P466" s="7"/>
    </row>
    <row r="467" spans="1:16" ht="12.75">
      <c r="A467" s="7"/>
      <c r="B467" s="7"/>
      <c r="C467" s="7"/>
      <c r="D467" s="13"/>
      <c r="E467" s="7"/>
      <c r="F467" s="7"/>
      <c r="G467" s="7"/>
      <c r="H467" s="7"/>
      <c r="I467" s="7"/>
      <c r="J467" s="7"/>
      <c r="K467" s="7"/>
      <c r="L467" s="7"/>
      <c r="M467" s="7"/>
      <c r="N467" s="7"/>
      <c r="O467" s="7"/>
      <c r="P467" s="7"/>
    </row>
    <row r="468" spans="1:16" ht="12.75">
      <c r="A468" s="7"/>
      <c r="B468" s="7"/>
      <c r="C468" s="7"/>
      <c r="D468" s="13"/>
      <c r="E468" s="7"/>
      <c r="F468" s="7"/>
      <c r="G468" s="7"/>
      <c r="H468" s="7"/>
      <c r="I468" s="7"/>
      <c r="J468" s="7"/>
      <c r="K468" s="7"/>
      <c r="L468" s="7"/>
      <c r="M468" s="7"/>
      <c r="N468" s="7"/>
      <c r="O468" s="7"/>
      <c r="P468" s="7"/>
    </row>
    <row r="469" spans="1:16" ht="12.75">
      <c r="A469" s="7"/>
      <c r="B469" s="7"/>
      <c r="C469" s="7"/>
      <c r="D469" s="13"/>
      <c r="E469" s="7"/>
      <c r="F469" s="7"/>
      <c r="G469" s="7"/>
      <c r="H469" s="7"/>
      <c r="I469" s="7"/>
      <c r="J469" s="7"/>
      <c r="K469" s="7"/>
      <c r="L469" s="7"/>
      <c r="M469" s="7"/>
      <c r="N469" s="7"/>
      <c r="O469" s="7"/>
      <c r="P469" s="7"/>
    </row>
    <row r="470" spans="1:16" ht="12.75">
      <c r="A470" s="7"/>
      <c r="B470" s="7"/>
      <c r="C470" s="7"/>
      <c r="D470" s="13"/>
      <c r="E470" s="7"/>
      <c r="F470" s="7"/>
      <c r="G470" s="7"/>
      <c r="H470" s="7"/>
      <c r="I470" s="7"/>
      <c r="J470" s="7"/>
      <c r="K470" s="7"/>
      <c r="L470" s="7"/>
      <c r="M470" s="7"/>
      <c r="N470" s="7"/>
      <c r="O470" s="7"/>
      <c r="P470" s="7"/>
    </row>
    <row r="471" spans="1:16" ht="12.75">
      <c r="A471" s="7"/>
      <c r="B471" s="7"/>
      <c r="C471" s="7"/>
      <c r="D471" s="13"/>
      <c r="E471" s="7"/>
      <c r="F471" s="7"/>
      <c r="G471" s="7"/>
      <c r="H471" s="7"/>
      <c r="I471" s="7"/>
      <c r="J471" s="7"/>
      <c r="K471" s="7"/>
      <c r="L471" s="7"/>
      <c r="M471" s="7"/>
      <c r="N471" s="7"/>
      <c r="O471" s="7"/>
      <c r="P471" s="7"/>
    </row>
    <row r="472" spans="1:16" ht="12.75">
      <c r="A472" s="7"/>
      <c r="B472" s="7"/>
      <c r="C472" s="7"/>
      <c r="D472" s="13"/>
      <c r="E472" s="7"/>
      <c r="F472" s="7"/>
      <c r="G472" s="7"/>
      <c r="H472" s="7"/>
      <c r="I472" s="7"/>
      <c r="J472" s="7"/>
      <c r="K472" s="7"/>
      <c r="L472" s="7"/>
      <c r="M472" s="7"/>
      <c r="N472" s="7"/>
      <c r="O472" s="7"/>
      <c r="P472" s="7"/>
    </row>
    <row r="473" spans="1:16" ht="12.75">
      <c r="A473" s="7"/>
      <c r="B473" s="7"/>
      <c r="C473" s="7"/>
      <c r="D473" s="13"/>
      <c r="E473" s="7"/>
      <c r="F473" s="7"/>
      <c r="G473" s="7"/>
      <c r="H473" s="7"/>
      <c r="I473" s="7"/>
      <c r="J473" s="7"/>
      <c r="K473" s="7"/>
      <c r="L473" s="7"/>
      <c r="M473" s="7"/>
      <c r="N473" s="7"/>
      <c r="O473" s="7"/>
      <c r="P473" s="7"/>
    </row>
    <row r="474" spans="1:16" ht="12.75">
      <c r="A474" s="7"/>
      <c r="B474" s="7"/>
      <c r="C474" s="7"/>
      <c r="D474" s="13"/>
      <c r="E474" s="7"/>
      <c r="F474" s="7"/>
      <c r="G474" s="7"/>
      <c r="H474" s="7"/>
      <c r="I474" s="7"/>
      <c r="J474" s="7"/>
      <c r="K474" s="7"/>
      <c r="L474" s="7"/>
      <c r="M474" s="7"/>
      <c r="N474" s="7"/>
      <c r="O474" s="7"/>
      <c r="P474" s="7"/>
    </row>
    <row r="475" spans="1:16" ht="12.75">
      <c r="A475" s="7"/>
      <c r="B475" s="7"/>
      <c r="C475" s="7"/>
      <c r="D475" s="13"/>
      <c r="E475" s="7"/>
      <c r="F475" s="7"/>
      <c r="G475" s="7"/>
      <c r="H475" s="7"/>
      <c r="I475" s="7"/>
      <c r="J475" s="7"/>
      <c r="K475" s="7"/>
      <c r="L475" s="7"/>
      <c r="M475" s="7"/>
      <c r="N475" s="7"/>
      <c r="O475" s="7"/>
      <c r="P475" s="7"/>
    </row>
    <row r="476" spans="1:16" ht="12.75">
      <c r="A476" s="7"/>
      <c r="B476" s="7"/>
      <c r="C476" s="7"/>
      <c r="D476" s="13"/>
      <c r="E476" s="7"/>
      <c r="F476" s="7"/>
      <c r="G476" s="7"/>
      <c r="H476" s="7"/>
      <c r="I476" s="7"/>
      <c r="J476" s="7"/>
      <c r="K476" s="7"/>
      <c r="L476" s="7"/>
      <c r="M476" s="7"/>
      <c r="N476" s="7"/>
      <c r="O476" s="7"/>
      <c r="P476" s="7"/>
    </row>
    <row r="477" spans="1:16" ht="12.75">
      <c r="A477" s="7"/>
      <c r="B477" s="7"/>
      <c r="C477" s="7"/>
      <c r="D477" s="13"/>
      <c r="E477" s="7"/>
      <c r="F477" s="7"/>
      <c r="G477" s="7"/>
      <c r="H477" s="7"/>
      <c r="I477" s="7"/>
      <c r="J477" s="7"/>
      <c r="K477" s="7"/>
      <c r="L477" s="7"/>
      <c r="M477" s="7"/>
      <c r="N477" s="7"/>
      <c r="O477" s="7"/>
      <c r="P477" s="7"/>
    </row>
    <row r="478" spans="1:16" ht="12.75">
      <c r="A478" s="7"/>
      <c r="B478" s="7"/>
      <c r="C478" s="7"/>
      <c r="D478" s="13"/>
      <c r="E478" s="7"/>
      <c r="F478" s="7"/>
      <c r="G478" s="7"/>
      <c r="H478" s="7"/>
      <c r="I478" s="7"/>
      <c r="J478" s="7"/>
      <c r="K478" s="7"/>
      <c r="L478" s="7"/>
      <c r="M478" s="7"/>
      <c r="N478" s="7"/>
      <c r="O478" s="7"/>
      <c r="P478" s="7"/>
    </row>
    <row r="479" spans="1:16" ht="12.75">
      <c r="A479" s="7"/>
      <c r="B479" s="7"/>
      <c r="C479" s="7"/>
      <c r="D479" s="13"/>
      <c r="E479" s="7"/>
      <c r="F479" s="7"/>
      <c r="G479" s="7"/>
      <c r="H479" s="7"/>
      <c r="I479" s="7"/>
      <c r="J479" s="7"/>
      <c r="K479" s="7"/>
      <c r="L479" s="7"/>
      <c r="M479" s="7"/>
      <c r="N479" s="7"/>
      <c r="O479" s="7"/>
      <c r="P479" s="7"/>
    </row>
    <row r="480" spans="1:16" ht="12.75">
      <c r="A480" s="7"/>
      <c r="B480" s="7"/>
      <c r="C480" s="7"/>
      <c r="D480" s="13"/>
      <c r="E480" s="7"/>
      <c r="F480" s="7"/>
      <c r="G480" s="7"/>
      <c r="H480" s="7"/>
      <c r="I480" s="7"/>
      <c r="J480" s="7"/>
      <c r="K480" s="7"/>
      <c r="L480" s="7"/>
      <c r="M480" s="7"/>
      <c r="N480" s="7"/>
      <c r="O480" s="7"/>
      <c r="P480" s="7"/>
    </row>
    <row r="481" spans="1:16" ht="12.75">
      <c r="A481" s="7"/>
      <c r="B481" s="7"/>
      <c r="C481" s="7"/>
      <c r="D481" s="13"/>
      <c r="E481" s="7"/>
      <c r="F481" s="7"/>
      <c r="G481" s="7"/>
      <c r="H481" s="7"/>
      <c r="I481" s="7"/>
      <c r="J481" s="7"/>
      <c r="K481" s="7"/>
      <c r="L481" s="7"/>
      <c r="M481" s="7"/>
      <c r="N481" s="7"/>
      <c r="O481" s="7"/>
      <c r="P481" s="7"/>
    </row>
    <row r="482" spans="1:16" ht="12.75">
      <c r="A482" s="7"/>
      <c r="B482" s="7"/>
      <c r="C482" s="7"/>
      <c r="D482" s="13"/>
      <c r="E482" s="7"/>
      <c r="F482" s="7"/>
      <c r="G482" s="7"/>
      <c r="H482" s="7"/>
      <c r="I482" s="7"/>
      <c r="J482" s="7"/>
      <c r="K482" s="7"/>
      <c r="L482" s="7"/>
      <c r="M482" s="7"/>
      <c r="N482" s="7"/>
      <c r="O482" s="7"/>
      <c r="P482" s="7"/>
    </row>
    <row r="483" spans="1:16" ht="12.75">
      <c r="A483" s="7"/>
      <c r="B483" s="7"/>
      <c r="C483" s="7"/>
      <c r="D483" s="13"/>
      <c r="E483" s="7"/>
      <c r="F483" s="7"/>
      <c r="G483" s="7"/>
      <c r="H483" s="7"/>
      <c r="I483" s="7"/>
      <c r="J483" s="7"/>
      <c r="K483" s="7"/>
      <c r="L483" s="7"/>
      <c r="M483" s="7"/>
      <c r="N483" s="7"/>
      <c r="O483" s="7"/>
      <c r="P483" s="7"/>
    </row>
    <row r="484" spans="1:16" ht="12.75">
      <c r="A484" s="7"/>
      <c r="B484" s="7"/>
      <c r="C484" s="7"/>
      <c r="D484" s="13"/>
      <c r="E484" s="7"/>
      <c r="F484" s="7"/>
      <c r="G484" s="7"/>
      <c r="H484" s="7"/>
      <c r="I484" s="7"/>
      <c r="J484" s="7"/>
      <c r="K484" s="7"/>
      <c r="L484" s="7"/>
      <c r="M484" s="7"/>
      <c r="N484" s="7"/>
      <c r="O484" s="7"/>
      <c r="P484" s="7"/>
    </row>
    <row r="485" spans="1:16" ht="12.75">
      <c r="A485" s="7"/>
      <c r="B485" s="7"/>
      <c r="C485" s="7"/>
      <c r="D485" s="13"/>
      <c r="E485" s="7"/>
      <c r="F485" s="7"/>
      <c r="G485" s="7"/>
      <c r="H485" s="7"/>
      <c r="I485" s="7"/>
      <c r="J485" s="7"/>
      <c r="K485" s="7"/>
      <c r="L485" s="7"/>
      <c r="M485" s="7"/>
      <c r="N485" s="7"/>
      <c r="O485" s="7"/>
      <c r="P485" s="7"/>
    </row>
    <row r="486" spans="1:16" ht="12.75">
      <c r="A486" s="7"/>
      <c r="B486" s="7"/>
      <c r="C486" s="7"/>
      <c r="D486" s="13"/>
      <c r="E486" s="7"/>
      <c r="F486" s="7"/>
      <c r="G486" s="7"/>
      <c r="H486" s="7"/>
      <c r="I486" s="7"/>
      <c r="J486" s="7"/>
      <c r="K486" s="7"/>
      <c r="L486" s="7"/>
      <c r="M486" s="7"/>
      <c r="N486" s="7"/>
      <c r="O486" s="7"/>
      <c r="P486" s="7"/>
    </row>
    <row r="487" spans="1:16" ht="12.75">
      <c r="A487" s="7"/>
      <c r="B487" s="7"/>
      <c r="C487" s="7"/>
      <c r="D487" s="13"/>
      <c r="E487" s="7"/>
      <c r="F487" s="7"/>
      <c r="G487" s="7"/>
      <c r="H487" s="7"/>
      <c r="I487" s="7"/>
      <c r="J487" s="7"/>
      <c r="K487" s="7"/>
      <c r="L487" s="7"/>
      <c r="M487" s="7"/>
      <c r="N487" s="7"/>
      <c r="O487" s="7"/>
      <c r="P487" s="7"/>
    </row>
    <row r="488" spans="1:16" ht="12.75">
      <c r="A488" s="7"/>
      <c r="B488" s="7"/>
      <c r="C488" s="7"/>
      <c r="D488" s="13"/>
      <c r="E488" s="7"/>
      <c r="F488" s="7"/>
      <c r="G488" s="7"/>
      <c r="H488" s="7"/>
      <c r="I488" s="7"/>
      <c r="J488" s="7"/>
      <c r="K488" s="7"/>
      <c r="L488" s="7"/>
      <c r="M488" s="7"/>
      <c r="N488" s="7"/>
      <c r="O488" s="7"/>
      <c r="P488" s="7"/>
    </row>
    <row r="489" spans="1:16" ht="12.75">
      <c r="A489" s="7"/>
      <c r="B489" s="7"/>
      <c r="C489" s="7"/>
      <c r="D489" s="13"/>
      <c r="E489" s="7"/>
      <c r="F489" s="7"/>
      <c r="G489" s="7"/>
      <c r="H489" s="7"/>
      <c r="I489" s="7"/>
      <c r="J489" s="7"/>
      <c r="K489" s="7"/>
      <c r="L489" s="7"/>
      <c r="M489" s="7"/>
      <c r="N489" s="7"/>
      <c r="O489" s="7"/>
      <c r="P489" s="7"/>
    </row>
    <row r="490" spans="1:16" ht="12.75">
      <c r="A490" s="7"/>
      <c r="B490" s="7"/>
      <c r="C490" s="7"/>
      <c r="D490" s="13"/>
      <c r="E490" s="7"/>
      <c r="F490" s="7"/>
      <c r="G490" s="7"/>
      <c r="H490" s="7"/>
      <c r="I490" s="7"/>
      <c r="J490" s="7"/>
      <c r="K490" s="7"/>
      <c r="L490" s="7"/>
      <c r="M490" s="7"/>
      <c r="N490" s="7"/>
      <c r="O490" s="7"/>
      <c r="P490" s="7"/>
    </row>
    <row r="491" spans="1:16" ht="12.75">
      <c r="A491" s="7"/>
      <c r="B491" s="7"/>
      <c r="C491" s="7"/>
      <c r="D491" s="13"/>
      <c r="E491" s="7"/>
      <c r="F491" s="7"/>
      <c r="G491" s="7"/>
      <c r="H491" s="7"/>
      <c r="I491" s="7"/>
      <c r="J491" s="7"/>
      <c r="K491" s="7"/>
      <c r="L491" s="7"/>
      <c r="M491" s="7"/>
      <c r="N491" s="7"/>
      <c r="O491" s="7"/>
      <c r="P491" s="7"/>
    </row>
    <row r="492" spans="1:16" ht="12.75">
      <c r="A492" s="7"/>
      <c r="B492" s="7"/>
      <c r="C492" s="7"/>
      <c r="D492" s="13"/>
      <c r="E492" s="7"/>
      <c r="F492" s="7"/>
      <c r="G492" s="7"/>
      <c r="H492" s="7"/>
      <c r="I492" s="7"/>
      <c r="J492" s="7"/>
      <c r="K492" s="7"/>
      <c r="L492" s="7"/>
      <c r="M492" s="7"/>
      <c r="N492" s="7"/>
      <c r="O492" s="7"/>
      <c r="P492" s="7"/>
    </row>
    <row r="493" spans="1:16" ht="12.75">
      <c r="A493" s="7"/>
      <c r="B493" s="7"/>
      <c r="C493" s="7"/>
      <c r="D493" s="13"/>
      <c r="E493" s="7"/>
      <c r="F493" s="7"/>
      <c r="G493" s="7"/>
      <c r="H493" s="7"/>
      <c r="I493" s="7"/>
      <c r="J493" s="7"/>
      <c r="K493" s="7"/>
      <c r="L493" s="7"/>
      <c r="M493" s="7"/>
      <c r="N493" s="7"/>
      <c r="O493" s="7"/>
      <c r="P493" s="7"/>
    </row>
    <row r="494" spans="1:16" ht="12.75">
      <c r="A494" s="7"/>
      <c r="B494" s="7"/>
      <c r="C494" s="7"/>
      <c r="D494" s="13"/>
      <c r="E494" s="7"/>
      <c r="F494" s="7"/>
      <c r="G494" s="7"/>
      <c r="H494" s="7"/>
      <c r="I494" s="7"/>
      <c r="J494" s="7"/>
      <c r="K494" s="7"/>
      <c r="L494" s="7"/>
      <c r="M494" s="7"/>
      <c r="N494" s="7"/>
      <c r="O494" s="7"/>
      <c r="P494" s="7"/>
    </row>
    <row r="495" spans="1:16" ht="12.75">
      <c r="A495" s="7"/>
      <c r="B495" s="7"/>
      <c r="C495" s="7"/>
      <c r="D495" s="13"/>
      <c r="E495" s="7"/>
      <c r="F495" s="7"/>
      <c r="G495" s="7"/>
      <c r="H495" s="7"/>
      <c r="I495" s="7"/>
      <c r="J495" s="7"/>
      <c r="K495" s="7"/>
      <c r="L495" s="7"/>
      <c r="M495" s="7"/>
      <c r="N495" s="7"/>
      <c r="O495" s="7"/>
      <c r="P495" s="7"/>
    </row>
    <row r="496" spans="1:16" ht="12.75">
      <c r="A496" s="7"/>
      <c r="B496" s="7"/>
      <c r="C496" s="7"/>
      <c r="D496" s="13"/>
      <c r="E496" s="7"/>
      <c r="F496" s="7"/>
      <c r="G496" s="7"/>
      <c r="H496" s="7"/>
      <c r="I496" s="7"/>
      <c r="J496" s="7"/>
      <c r="K496" s="7"/>
      <c r="L496" s="7"/>
      <c r="M496" s="7"/>
      <c r="N496" s="7"/>
      <c r="O496" s="7"/>
      <c r="P496" s="7"/>
    </row>
    <row r="497" spans="1:16" ht="12.75">
      <c r="A497" s="7"/>
      <c r="B497" s="7"/>
      <c r="C497" s="7"/>
      <c r="D497" s="13"/>
      <c r="E497" s="7"/>
      <c r="F497" s="7"/>
      <c r="G497" s="7"/>
      <c r="H497" s="7"/>
      <c r="I497" s="7"/>
      <c r="J497" s="7"/>
      <c r="K497" s="7"/>
      <c r="L497" s="7"/>
      <c r="M497" s="7"/>
      <c r="N497" s="7"/>
      <c r="O497" s="7"/>
      <c r="P497" s="7"/>
    </row>
    <row r="498" spans="1:16" ht="12.75">
      <c r="A498" s="7"/>
      <c r="B498" s="7"/>
      <c r="C498" s="7"/>
      <c r="D498" s="13"/>
      <c r="E498" s="7"/>
      <c r="F498" s="7"/>
      <c r="G498" s="7"/>
      <c r="H498" s="7"/>
      <c r="I498" s="7"/>
      <c r="J498" s="7"/>
      <c r="K498" s="7"/>
      <c r="L498" s="7"/>
      <c r="M498" s="7"/>
      <c r="N498" s="7"/>
      <c r="O498" s="7"/>
      <c r="P498" s="7"/>
    </row>
    <row r="499" spans="1:16" ht="12.75">
      <c r="A499" s="7"/>
      <c r="B499" s="7"/>
      <c r="C499" s="7"/>
      <c r="D499" s="13"/>
      <c r="E499" s="7"/>
      <c r="F499" s="7"/>
      <c r="G499" s="7"/>
      <c r="H499" s="7"/>
      <c r="I499" s="7"/>
      <c r="J499" s="7"/>
      <c r="K499" s="7"/>
      <c r="L499" s="7"/>
      <c r="M499" s="7"/>
      <c r="N499" s="7"/>
      <c r="O499" s="7"/>
      <c r="P499" s="7"/>
    </row>
    <row r="500" spans="1:16" ht="12.75">
      <c r="A500" s="7"/>
      <c r="B500" s="7"/>
      <c r="C500" s="7"/>
      <c r="D500" s="13"/>
      <c r="E500" s="7"/>
      <c r="F500" s="7"/>
      <c r="G500" s="7"/>
      <c r="H500" s="7"/>
      <c r="I500" s="7"/>
      <c r="J500" s="7"/>
      <c r="K500" s="7"/>
      <c r="L500" s="7"/>
      <c r="M500" s="7"/>
      <c r="N500" s="7"/>
      <c r="O500" s="7"/>
      <c r="P500" s="7"/>
    </row>
    <row r="501" spans="1:16" ht="12.75">
      <c r="A501" s="7"/>
      <c r="B501" s="7"/>
      <c r="C501" s="7"/>
      <c r="D501" s="13"/>
      <c r="E501" s="7"/>
      <c r="F501" s="7"/>
      <c r="G501" s="7"/>
      <c r="H501" s="7"/>
      <c r="I501" s="7"/>
      <c r="J501" s="7"/>
      <c r="K501" s="7"/>
      <c r="L501" s="7"/>
      <c r="M501" s="7"/>
      <c r="N501" s="7"/>
      <c r="O501" s="7"/>
      <c r="P501" s="7"/>
    </row>
    <row r="502" spans="1:16" ht="12.75">
      <c r="A502" s="7"/>
      <c r="B502" s="7"/>
      <c r="C502" s="7"/>
      <c r="D502" s="13"/>
      <c r="E502" s="7"/>
      <c r="F502" s="7"/>
      <c r="G502" s="7"/>
      <c r="H502" s="7"/>
      <c r="I502" s="7"/>
      <c r="J502" s="7"/>
      <c r="K502" s="7"/>
      <c r="L502" s="7"/>
      <c r="M502" s="7"/>
      <c r="N502" s="7"/>
      <c r="O502" s="7"/>
      <c r="P502" s="7"/>
    </row>
    <row r="503" spans="1:16" ht="12.75">
      <c r="A503" s="7"/>
      <c r="B503" s="7"/>
      <c r="C503" s="7"/>
      <c r="D503" s="13"/>
      <c r="E503" s="7"/>
      <c r="F503" s="7"/>
      <c r="G503" s="7"/>
      <c r="H503" s="7"/>
      <c r="I503" s="7"/>
      <c r="J503" s="7"/>
      <c r="K503" s="7"/>
      <c r="L503" s="7"/>
      <c r="M503" s="7"/>
      <c r="N503" s="7"/>
      <c r="O503" s="7"/>
      <c r="P503" s="7"/>
    </row>
    <row r="504" spans="1:16" ht="12.75">
      <c r="A504" s="7"/>
      <c r="B504" s="7"/>
      <c r="C504" s="7"/>
      <c r="D504" s="13"/>
      <c r="E504" s="7"/>
      <c r="F504" s="7"/>
      <c r="G504" s="7"/>
      <c r="H504" s="7"/>
      <c r="I504" s="7"/>
      <c r="J504" s="7"/>
      <c r="K504" s="7"/>
      <c r="L504" s="7"/>
      <c r="M504" s="7"/>
      <c r="N504" s="7"/>
      <c r="O504" s="7"/>
      <c r="P504" s="7"/>
    </row>
    <row r="505" spans="1:16" ht="12.75">
      <c r="A505" s="7"/>
      <c r="B505" s="7"/>
      <c r="C505" s="7"/>
      <c r="D505" s="13"/>
      <c r="E505" s="7"/>
      <c r="F505" s="7"/>
      <c r="G505" s="7"/>
      <c r="H505" s="7"/>
      <c r="I505" s="7"/>
      <c r="J505" s="7"/>
      <c r="K505" s="7"/>
      <c r="L505" s="7"/>
      <c r="M505" s="7"/>
      <c r="N505" s="7"/>
      <c r="O505" s="7"/>
      <c r="P505" s="7"/>
    </row>
    <row r="506" spans="1:16" ht="12.75">
      <c r="A506" s="7"/>
      <c r="B506" s="7"/>
      <c r="C506" s="7"/>
      <c r="D506" s="13"/>
      <c r="E506" s="7"/>
      <c r="F506" s="7"/>
      <c r="G506" s="7"/>
      <c r="H506" s="7"/>
      <c r="I506" s="7"/>
      <c r="J506" s="7"/>
      <c r="K506" s="7"/>
      <c r="L506" s="7"/>
      <c r="M506" s="7"/>
      <c r="N506" s="7"/>
      <c r="O506" s="7"/>
      <c r="P506" s="7"/>
    </row>
    <row r="507" spans="1:16" ht="12.75">
      <c r="A507" s="7"/>
      <c r="B507" s="7"/>
      <c r="C507" s="7"/>
      <c r="D507" s="13"/>
      <c r="E507" s="7"/>
      <c r="F507" s="7"/>
      <c r="G507" s="7"/>
      <c r="H507" s="7"/>
      <c r="I507" s="7"/>
      <c r="J507" s="7"/>
      <c r="K507" s="7"/>
      <c r="L507" s="7"/>
      <c r="M507" s="7"/>
      <c r="N507" s="7"/>
      <c r="O507" s="7"/>
      <c r="P507" s="7"/>
    </row>
    <row r="508" spans="1:16" ht="12.75">
      <c r="A508" s="7"/>
      <c r="B508" s="7"/>
      <c r="C508" s="7"/>
      <c r="D508" s="13"/>
      <c r="E508" s="7"/>
      <c r="F508" s="7"/>
      <c r="G508" s="7"/>
      <c r="H508" s="7"/>
      <c r="I508" s="7"/>
      <c r="J508" s="7"/>
      <c r="K508" s="7"/>
      <c r="L508" s="7"/>
      <c r="M508" s="7"/>
      <c r="N508" s="7"/>
      <c r="O508" s="7"/>
      <c r="P508" s="7"/>
    </row>
    <row r="509" spans="1:16" ht="12.75">
      <c r="A509" s="7"/>
      <c r="B509" s="7"/>
      <c r="C509" s="7"/>
      <c r="D509" s="13"/>
      <c r="E509" s="7"/>
      <c r="F509" s="7"/>
      <c r="G509" s="7"/>
      <c r="H509" s="7"/>
      <c r="I509" s="7"/>
      <c r="J509" s="7"/>
      <c r="K509" s="7"/>
      <c r="L509" s="7"/>
      <c r="M509" s="7"/>
      <c r="N509" s="7"/>
      <c r="O509" s="7"/>
      <c r="P509" s="7"/>
    </row>
    <row r="510" spans="1:16" ht="12.75">
      <c r="A510" s="7"/>
      <c r="B510" s="7"/>
      <c r="C510" s="7"/>
      <c r="D510" s="13"/>
      <c r="E510" s="7"/>
      <c r="F510" s="7"/>
      <c r="G510" s="7"/>
      <c r="H510" s="7"/>
      <c r="I510" s="7"/>
      <c r="J510" s="7"/>
      <c r="K510" s="7"/>
      <c r="L510" s="7"/>
      <c r="M510" s="7"/>
      <c r="N510" s="7"/>
      <c r="O510" s="7"/>
      <c r="P510" s="7"/>
    </row>
    <row r="511" spans="1:16" ht="12.75">
      <c r="A511" s="7"/>
      <c r="B511" s="7"/>
      <c r="C511" s="7"/>
      <c r="D511" s="13"/>
      <c r="E511" s="7"/>
      <c r="F511" s="7"/>
      <c r="G511" s="7"/>
      <c r="H511" s="7"/>
      <c r="I511" s="7"/>
      <c r="J511" s="7"/>
      <c r="K511" s="7"/>
      <c r="L511" s="7"/>
      <c r="M511" s="7"/>
      <c r="N511" s="7"/>
      <c r="O511" s="7"/>
      <c r="P511" s="7"/>
    </row>
    <row r="512" spans="1:16" ht="12.75">
      <c r="A512" s="7"/>
      <c r="B512" s="7"/>
      <c r="C512" s="7"/>
      <c r="D512" s="13"/>
      <c r="E512" s="7"/>
      <c r="F512" s="7"/>
      <c r="G512" s="7"/>
      <c r="H512" s="7"/>
      <c r="I512" s="7"/>
      <c r="J512" s="7"/>
      <c r="K512" s="7"/>
      <c r="L512" s="7"/>
      <c r="M512" s="7"/>
      <c r="N512" s="7"/>
      <c r="O512" s="7"/>
      <c r="P512" s="7"/>
    </row>
    <row r="513" spans="1:16" ht="12.75">
      <c r="A513" s="7"/>
      <c r="B513" s="7"/>
      <c r="C513" s="7"/>
      <c r="D513" s="13"/>
      <c r="E513" s="7"/>
      <c r="F513" s="7"/>
      <c r="G513" s="7"/>
      <c r="H513" s="7"/>
      <c r="I513" s="7"/>
      <c r="J513" s="7"/>
      <c r="K513" s="7"/>
      <c r="L513" s="7"/>
      <c r="M513" s="7"/>
      <c r="N513" s="7"/>
      <c r="O513" s="7"/>
      <c r="P513" s="7"/>
    </row>
    <row r="514" spans="1:16" ht="12.75">
      <c r="A514" s="7"/>
      <c r="B514" s="7"/>
      <c r="C514" s="7"/>
      <c r="D514" s="13"/>
      <c r="E514" s="7"/>
      <c r="F514" s="7"/>
      <c r="G514" s="7"/>
      <c r="H514" s="7"/>
      <c r="I514" s="7"/>
      <c r="J514" s="7"/>
      <c r="K514" s="7"/>
      <c r="L514" s="7"/>
      <c r="M514" s="7"/>
      <c r="N514" s="7"/>
      <c r="O514" s="7"/>
      <c r="P514" s="7"/>
    </row>
    <row r="515" spans="1:16" ht="12.75">
      <c r="A515" s="7"/>
      <c r="B515" s="7"/>
      <c r="C515" s="7"/>
      <c r="D515" s="13"/>
      <c r="E515" s="7"/>
      <c r="F515" s="7"/>
      <c r="G515" s="7"/>
      <c r="H515" s="7"/>
      <c r="I515" s="7"/>
      <c r="J515" s="7"/>
      <c r="K515" s="7"/>
      <c r="L515" s="7"/>
      <c r="M515" s="7"/>
      <c r="N515" s="7"/>
      <c r="O515" s="7"/>
      <c r="P515" s="7"/>
    </row>
    <row r="516" spans="1:16" ht="12.75">
      <c r="A516" s="7"/>
      <c r="B516" s="7"/>
      <c r="C516" s="7"/>
      <c r="D516" s="13"/>
      <c r="E516" s="7"/>
      <c r="F516" s="7"/>
      <c r="G516" s="7"/>
      <c r="H516" s="7"/>
      <c r="I516" s="7"/>
      <c r="J516" s="7"/>
      <c r="K516" s="7"/>
      <c r="L516" s="7"/>
      <c r="M516" s="7"/>
      <c r="N516" s="7"/>
      <c r="O516" s="7"/>
      <c r="P516" s="7"/>
    </row>
    <row r="517" spans="1:16" ht="12.75">
      <c r="A517" s="7"/>
      <c r="B517" s="7"/>
      <c r="C517" s="7"/>
      <c r="D517" s="13"/>
      <c r="E517" s="7"/>
      <c r="F517" s="7"/>
      <c r="G517" s="7"/>
      <c r="H517" s="7"/>
      <c r="I517" s="7"/>
      <c r="J517" s="7"/>
      <c r="K517" s="7"/>
      <c r="L517" s="7"/>
      <c r="M517" s="7"/>
      <c r="N517" s="7"/>
      <c r="O517" s="7"/>
      <c r="P517" s="7"/>
    </row>
    <row r="518" spans="1:16" ht="12.75">
      <c r="A518" s="7"/>
      <c r="B518" s="7"/>
      <c r="C518" s="7"/>
      <c r="D518" s="13"/>
      <c r="E518" s="7"/>
      <c r="F518" s="7"/>
      <c r="G518" s="7"/>
      <c r="H518" s="7"/>
      <c r="I518" s="7"/>
      <c r="J518" s="7"/>
      <c r="K518" s="7"/>
      <c r="L518" s="7"/>
      <c r="M518" s="7"/>
      <c r="N518" s="7"/>
      <c r="O518" s="7"/>
      <c r="P518" s="7"/>
    </row>
    <row r="519" spans="1:16" ht="12.75">
      <c r="A519" s="7"/>
      <c r="B519" s="7"/>
      <c r="C519" s="7"/>
      <c r="D519" s="13"/>
      <c r="E519" s="7"/>
      <c r="F519" s="7"/>
      <c r="G519" s="7"/>
      <c r="H519" s="7"/>
      <c r="I519" s="7"/>
      <c r="J519" s="7"/>
      <c r="K519" s="7"/>
      <c r="L519" s="7"/>
      <c r="M519" s="7"/>
      <c r="N519" s="7"/>
      <c r="O519" s="7"/>
      <c r="P519" s="7"/>
    </row>
    <row r="520" spans="1:16" ht="12.75">
      <c r="A520" s="7"/>
      <c r="B520" s="7"/>
      <c r="C520" s="7"/>
      <c r="D520" s="13"/>
      <c r="E520" s="7"/>
      <c r="F520" s="7"/>
      <c r="G520" s="7"/>
      <c r="H520" s="7"/>
      <c r="I520" s="7"/>
      <c r="J520" s="7"/>
      <c r="K520" s="7"/>
      <c r="L520" s="7"/>
      <c r="M520" s="7"/>
      <c r="N520" s="7"/>
      <c r="O520" s="7"/>
      <c r="P520" s="7"/>
    </row>
    <row r="521" spans="1:16" ht="12.75">
      <c r="A521" s="7"/>
      <c r="B521" s="7"/>
      <c r="C521" s="7"/>
      <c r="D521" s="13"/>
      <c r="E521" s="7"/>
      <c r="F521" s="7"/>
      <c r="G521" s="7"/>
      <c r="H521" s="7"/>
      <c r="I521" s="7"/>
      <c r="J521" s="7"/>
      <c r="K521" s="7"/>
      <c r="L521" s="7"/>
      <c r="M521" s="7"/>
      <c r="N521" s="7"/>
      <c r="O521" s="7"/>
      <c r="P521" s="7"/>
    </row>
    <row r="522" spans="1:16" ht="12.75">
      <c r="A522" s="7"/>
      <c r="B522" s="7"/>
      <c r="C522" s="7"/>
      <c r="D522" s="13"/>
      <c r="E522" s="7"/>
      <c r="F522" s="7"/>
      <c r="G522" s="7"/>
      <c r="H522" s="7"/>
      <c r="I522" s="7"/>
      <c r="J522" s="7"/>
      <c r="K522" s="7"/>
      <c r="L522" s="7"/>
      <c r="M522" s="7"/>
      <c r="N522" s="7"/>
      <c r="O522" s="7"/>
      <c r="P522" s="7"/>
    </row>
    <row r="523" spans="1:16" ht="12.75">
      <c r="A523" s="7"/>
      <c r="B523" s="7"/>
      <c r="C523" s="7"/>
      <c r="D523" s="13"/>
      <c r="E523" s="7"/>
      <c r="F523" s="7"/>
      <c r="G523" s="7"/>
      <c r="H523" s="7"/>
      <c r="I523" s="7"/>
      <c r="J523" s="7"/>
      <c r="K523" s="7"/>
      <c r="L523" s="7"/>
      <c r="M523" s="7"/>
      <c r="N523" s="7"/>
      <c r="O523" s="7"/>
      <c r="P523" s="7"/>
    </row>
    <row r="524" spans="1:16" ht="12.75">
      <c r="A524" s="7"/>
      <c r="B524" s="7"/>
      <c r="C524" s="7"/>
      <c r="D524" s="13"/>
      <c r="E524" s="7"/>
      <c r="F524" s="7"/>
      <c r="G524" s="7"/>
      <c r="H524" s="7"/>
      <c r="I524" s="7"/>
      <c r="J524" s="7"/>
      <c r="K524" s="7"/>
      <c r="L524" s="7"/>
      <c r="M524" s="7"/>
      <c r="N524" s="7"/>
      <c r="O524" s="7"/>
      <c r="P524" s="7"/>
    </row>
    <row r="525" spans="1:16" ht="12.75">
      <c r="A525" s="7"/>
      <c r="B525" s="7"/>
      <c r="C525" s="7"/>
      <c r="D525" s="13"/>
      <c r="E525" s="7"/>
      <c r="F525" s="7"/>
      <c r="G525" s="7"/>
      <c r="H525" s="7"/>
      <c r="I525" s="7"/>
      <c r="J525" s="7"/>
      <c r="K525" s="7"/>
      <c r="L525" s="7"/>
      <c r="M525" s="7"/>
      <c r="N525" s="7"/>
      <c r="O525" s="7"/>
      <c r="P525" s="7"/>
    </row>
    <row r="526" spans="1:16" ht="12.75">
      <c r="A526" s="7"/>
      <c r="B526" s="7"/>
      <c r="C526" s="7"/>
      <c r="D526" s="13"/>
      <c r="E526" s="7"/>
      <c r="F526" s="7"/>
      <c r="G526" s="7"/>
      <c r="H526" s="7"/>
      <c r="I526" s="7"/>
      <c r="J526" s="7"/>
      <c r="K526" s="7"/>
      <c r="L526" s="7"/>
      <c r="M526" s="7"/>
      <c r="N526" s="7"/>
      <c r="O526" s="7"/>
      <c r="P526" s="7"/>
    </row>
    <row r="527" spans="1:16" ht="12.75">
      <c r="A527" s="7"/>
      <c r="B527" s="7"/>
      <c r="C527" s="7"/>
      <c r="D527" s="13"/>
      <c r="E527" s="7"/>
      <c r="F527" s="7"/>
      <c r="G527" s="7"/>
      <c r="H527" s="7"/>
      <c r="I527" s="7"/>
      <c r="J527" s="7"/>
      <c r="K527" s="7"/>
      <c r="L527" s="7"/>
      <c r="M527" s="7"/>
      <c r="N527" s="7"/>
      <c r="O527" s="7"/>
      <c r="P527" s="7"/>
    </row>
    <row r="528" spans="1:16" ht="12.75">
      <c r="A528" s="7"/>
      <c r="B528" s="7"/>
      <c r="C528" s="7"/>
      <c r="D528" s="13"/>
      <c r="E528" s="7"/>
      <c r="F528" s="7"/>
      <c r="G528" s="7"/>
      <c r="H528" s="7"/>
      <c r="I528" s="7"/>
      <c r="J528" s="7"/>
      <c r="K528" s="7"/>
      <c r="L528" s="7"/>
      <c r="M528" s="7"/>
      <c r="N528" s="7"/>
      <c r="O528" s="7"/>
      <c r="P528" s="7"/>
    </row>
    <row r="529" spans="1:16" ht="12.75">
      <c r="A529" s="7"/>
      <c r="B529" s="7"/>
      <c r="C529" s="7"/>
      <c r="D529" s="13"/>
      <c r="E529" s="7"/>
      <c r="F529" s="7"/>
      <c r="G529" s="7"/>
      <c r="H529" s="7"/>
      <c r="I529" s="7"/>
      <c r="J529" s="7"/>
      <c r="K529" s="7"/>
      <c r="L529" s="7"/>
      <c r="M529" s="7"/>
      <c r="N529" s="7"/>
      <c r="O529" s="7"/>
      <c r="P529" s="7"/>
    </row>
    <row r="530" spans="1:16" ht="12.75">
      <c r="A530" s="7"/>
      <c r="B530" s="7"/>
      <c r="C530" s="7"/>
      <c r="D530" s="13"/>
      <c r="E530" s="7"/>
      <c r="F530" s="7"/>
      <c r="G530" s="7"/>
      <c r="H530" s="7"/>
      <c r="I530" s="7"/>
      <c r="J530" s="7"/>
      <c r="K530" s="7"/>
      <c r="L530" s="7"/>
      <c r="M530" s="7"/>
      <c r="N530" s="7"/>
      <c r="O530" s="7"/>
      <c r="P530" s="7"/>
    </row>
    <row r="531" spans="1:16" ht="12.75">
      <c r="A531" s="7"/>
      <c r="B531" s="7"/>
      <c r="C531" s="7"/>
      <c r="D531" s="13"/>
      <c r="E531" s="7"/>
      <c r="F531" s="7"/>
      <c r="G531" s="7"/>
      <c r="H531" s="7"/>
      <c r="I531" s="7"/>
      <c r="J531" s="7"/>
      <c r="K531" s="7"/>
      <c r="L531" s="7"/>
      <c r="M531" s="7"/>
      <c r="N531" s="7"/>
      <c r="O531" s="7"/>
      <c r="P531" s="7"/>
    </row>
    <row r="532" spans="1:16" ht="12.75">
      <c r="A532" s="7"/>
      <c r="B532" s="7"/>
      <c r="C532" s="7"/>
      <c r="D532" s="13"/>
      <c r="E532" s="7"/>
      <c r="F532" s="7"/>
      <c r="G532" s="7"/>
      <c r="H532" s="7"/>
      <c r="I532" s="7"/>
      <c r="J532" s="7"/>
      <c r="K532" s="7"/>
      <c r="L532" s="7"/>
      <c r="M532" s="7"/>
      <c r="N532" s="7"/>
      <c r="O532" s="7"/>
      <c r="P532" s="7"/>
    </row>
    <row r="533" spans="1:16" ht="12.75">
      <c r="A533" s="7"/>
      <c r="B533" s="7"/>
      <c r="C533" s="7"/>
      <c r="D533" s="13"/>
      <c r="E533" s="7"/>
      <c r="F533" s="7"/>
      <c r="G533" s="7"/>
      <c r="H533" s="7"/>
      <c r="I533" s="7"/>
      <c r="J533" s="7"/>
      <c r="K533" s="7"/>
      <c r="L533" s="7"/>
      <c r="M533" s="7"/>
      <c r="N533" s="7"/>
      <c r="O533" s="7"/>
      <c r="P533" s="7"/>
    </row>
    <row r="534" spans="1:16" ht="12.75">
      <c r="A534" s="7"/>
      <c r="B534" s="7"/>
      <c r="C534" s="7"/>
      <c r="D534" s="13"/>
      <c r="E534" s="7"/>
      <c r="F534" s="7"/>
      <c r="G534" s="7"/>
      <c r="H534" s="7"/>
      <c r="I534" s="7"/>
      <c r="J534" s="7"/>
      <c r="K534" s="7"/>
      <c r="L534" s="7"/>
      <c r="M534" s="7"/>
      <c r="N534" s="7"/>
      <c r="O534" s="7"/>
      <c r="P534" s="7"/>
    </row>
    <row r="535" spans="1:16" ht="12.75">
      <c r="A535" s="7"/>
      <c r="B535" s="7"/>
      <c r="C535" s="7"/>
      <c r="D535" s="13"/>
      <c r="E535" s="7"/>
      <c r="F535" s="7"/>
      <c r="G535" s="7"/>
      <c r="H535" s="7"/>
      <c r="I535" s="7"/>
      <c r="J535" s="7"/>
      <c r="K535" s="7"/>
      <c r="L535" s="7"/>
      <c r="M535" s="7"/>
      <c r="N535" s="7"/>
      <c r="O535" s="7"/>
      <c r="P535" s="7"/>
    </row>
    <row r="536" spans="1:16" ht="12.75">
      <c r="A536" s="7"/>
      <c r="B536" s="7"/>
      <c r="C536" s="7"/>
      <c r="D536" s="13"/>
      <c r="E536" s="7"/>
      <c r="F536" s="7"/>
      <c r="G536" s="7"/>
      <c r="H536" s="7"/>
      <c r="I536" s="7"/>
      <c r="J536" s="7"/>
      <c r="K536" s="7"/>
      <c r="L536" s="7"/>
      <c r="M536" s="7"/>
      <c r="N536" s="7"/>
      <c r="O536" s="7"/>
      <c r="P536" s="7"/>
    </row>
    <row r="537" spans="1:16" ht="12.75">
      <c r="A537" s="7"/>
      <c r="B537" s="7"/>
      <c r="C537" s="7"/>
      <c r="D537" s="13"/>
      <c r="E537" s="7"/>
      <c r="F537" s="7"/>
      <c r="G537" s="7"/>
      <c r="H537" s="7"/>
      <c r="I537" s="7"/>
      <c r="J537" s="7"/>
      <c r="K537" s="7"/>
      <c r="L537" s="7"/>
      <c r="M537" s="7"/>
      <c r="N537" s="7"/>
      <c r="O537" s="7"/>
      <c r="P537" s="7"/>
    </row>
    <row r="538" spans="1:16" ht="12.75">
      <c r="A538" s="7"/>
      <c r="B538" s="7"/>
      <c r="C538" s="7"/>
      <c r="D538" s="13"/>
      <c r="E538" s="7"/>
      <c r="F538" s="7"/>
      <c r="G538" s="7"/>
      <c r="H538" s="7"/>
      <c r="I538" s="7"/>
      <c r="J538" s="7"/>
      <c r="K538" s="7"/>
      <c r="L538" s="7"/>
      <c r="M538" s="7"/>
      <c r="N538" s="7"/>
      <c r="O538" s="7"/>
      <c r="P538" s="7"/>
    </row>
    <row r="539" spans="1:16" ht="12.75">
      <c r="A539" s="7"/>
      <c r="B539" s="7"/>
      <c r="C539" s="7"/>
      <c r="D539" s="13"/>
      <c r="E539" s="7"/>
      <c r="F539" s="7"/>
      <c r="G539" s="7"/>
      <c r="H539" s="7"/>
      <c r="I539" s="7"/>
      <c r="J539" s="7"/>
      <c r="K539" s="7"/>
      <c r="L539" s="7"/>
      <c r="M539" s="7"/>
      <c r="N539" s="7"/>
      <c r="O539" s="7"/>
      <c r="P539" s="7"/>
    </row>
    <row r="540" spans="1:16" ht="12.75">
      <c r="A540" s="7"/>
      <c r="B540" s="7"/>
      <c r="C540" s="7"/>
      <c r="D540" s="13"/>
      <c r="E540" s="7"/>
      <c r="F540" s="7"/>
      <c r="G540" s="7"/>
      <c r="H540" s="7"/>
      <c r="I540" s="7"/>
      <c r="J540" s="7"/>
      <c r="K540" s="7"/>
      <c r="L540" s="7"/>
      <c r="M540" s="7"/>
      <c r="N540" s="7"/>
      <c r="O540" s="7"/>
      <c r="P540" s="7"/>
    </row>
    <row r="541" spans="1:16" ht="12.75">
      <c r="A541" s="7"/>
      <c r="B541" s="7"/>
      <c r="C541" s="7"/>
      <c r="D541" s="13"/>
      <c r="E541" s="7"/>
      <c r="F541" s="7"/>
      <c r="G541" s="7"/>
      <c r="H541" s="7"/>
      <c r="I541" s="7"/>
      <c r="J541" s="7"/>
      <c r="K541" s="7"/>
      <c r="L541" s="7"/>
      <c r="M541" s="7"/>
      <c r="N541" s="7"/>
      <c r="O541" s="7"/>
      <c r="P541" s="7"/>
    </row>
    <row r="542" spans="1:16" ht="12.75">
      <c r="A542" s="7"/>
      <c r="B542" s="7"/>
      <c r="C542" s="7"/>
      <c r="D542" s="13"/>
      <c r="E542" s="7"/>
      <c r="F542" s="7"/>
      <c r="G542" s="7"/>
      <c r="H542" s="7"/>
      <c r="I542" s="7"/>
      <c r="J542" s="7"/>
      <c r="K542" s="7"/>
      <c r="L542" s="7"/>
      <c r="M542" s="7"/>
      <c r="N542" s="7"/>
      <c r="O542" s="7"/>
      <c r="P542" s="7"/>
    </row>
    <row r="543" spans="1:16" ht="12.75">
      <c r="A543" s="7"/>
      <c r="B543" s="7"/>
      <c r="C543" s="7"/>
      <c r="D543" s="13"/>
      <c r="E543" s="7"/>
      <c r="F543" s="7"/>
      <c r="G543" s="7"/>
      <c r="H543" s="7"/>
      <c r="I543" s="7"/>
      <c r="J543" s="7"/>
      <c r="K543" s="7"/>
      <c r="L543" s="7"/>
      <c r="M543" s="7"/>
      <c r="N543" s="7"/>
      <c r="O543" s="7"/>
      <c r="P543" s="7"/>
    </row>
    <row r="544" spans="1:16" ht="12.75">
      <c r="A544" s="7"/>
      <c r="B544" s="7"/>
      <c r="C544" s="7"/>
      <c r="D544" s="13"/>
      <c r="E544" s="7"/>
      <c r="F544" s="7"/>
      <c r="G544" s="7"/>
      <c r="H544" s="7"/>
      <c r="I544" s="7"/>
      <c r="J544" s="7"/>
      <c r="K544" s="7"/>
      <c r="L544" s="7"/>
      <c r="M544" s="7"/>
      <c r="N544" s="7"/>
      <c r="O544" s="7"/>
      <c r="P544" s="7"/>
    </row>
    <row r="545" spans="1:16" ht="12.75">
      <c r="A545" s="7"/>
      <c r="B545" s="7"/>
      <c r="C545" s="7"/>
      <c r="D545" s="13"/>
      <c r="E545" s="7"/>
      <c r="F545" s="7"/>
      <c r="G545" s="7"/>
      <c r="H545" s="7"/>
      <c r="I545" s="7"/>
      <c r="J545" s="7"/>
      <c r="K545" s="7"/>
      <c r="L545" s="7"/>
      <c r="M545" s="7"/>
      <c r="N545" s="7"/>
      <c r="O545" s="7"/>
      <c r="P545" s="7"/>
    </row>
    <row r="546" spans="1:16" ht="12.75">
      <c r="A546" s="7"/>
      <c r="B546" s="7"/>
      <c r="C546" s="7"/>
      <c r="D546" s="13"/>
      <c r="E546" s="7"/>
      <c r="F546" s="7"/>
      <c r="G546" s="7"/>
      <c r="H546" s="7"/>
      <c r="I546" s="7"/>
      <c r="J546" s="7"/>
      <c r="K546" s="7"/>
      <c r="L546" s="7"/>
      <c r="M546" s="7"/>
      <c r="N546" s="7"/>
      <c r="O546" s="7"/>
      <c r="P546" s="7"/>
    </row>
    <row r="547" spans="1:16" ht="12.75">
      <c r="A547" s="7"/>
      <c r="B547" s="7"/>
      <c r="C547" s="7"/>
      <c r="D547" s="13"/>
      <c r="E547" s="7"/>
      <c r="F547" s="7"/>
      <c r="G547" s="7"/>
      <c r="H547" s="7"/>
      <c r="I547" s="7"/>
      <c r="J547" s="7"/>
      <c r="K547" s="7"/>
      <c r="L547" s="7"/>
      <c r="M547" s="7"/>
      <c r="N547" s="7"/>
      <c r="O547" s="7"/>
      <c r="P547" s="7"/>
    </row>
    <row r="548" spans="1:16" ht="12.75">
      <c r="A548" s="7"/>
      <c r="B548" s="7"/>
      <c r="C548" s="7"/>
      <c r="D548" s="13"/>
      <c r="E548" s="7"/>
      <c r="F548" s="7"/>
      <c r="G548" s="7"/>
      <c r="H548" s="7"/>
      <c r="I548" s="7"/>
      <c r="J548" s="7"/>
      <c r="K548" s="7"/>
      <c r="L548" s="7"/>
      <c r="M548" s="7"/>
      <c r="N548" s="7"/>
      <c r="O548" s="7"/>
      <c r="P548" s="7"/>
    </row>
    <row r="549" spans="1:16" ht="12.75">
      <c r="A549" s="7"/>
      <c r="B549" s="7"/>
      <c r="C549" s="7"/>
      <c r="D549" s="13"/>
      <c r="E549" s="7"/>
      <c r="F549" s="7"/>
      <c r="G549" s="7"/>
      <c r="H549" s="7"/>
      <c r="I549" s="7"/>
      <c r="J549" s="7"/>
      <c r="K549" s="7"/>
      <c r="L549" s="7"/>
      <c r="M549" s="7"/>
      <c r="N549" s="7"/>
      <c r="O549" s="7"/>
      <c r="P549" s="7"/>
    </row>
    <row r="550" spans="1:16" ht="12.75">
      <c r="A550" s="7"/>
      <c r="B550" s="7"/>
      <c r="C550" s="7"/>
      <c r="D550" s="13"/>
      <c r="E550" s="7"/>
      <c r="F550" s="7"/>
      <c r="G550" s="7"/>
      <c r="H550" s="7"/>
      <c r="I550" s="7"/>
      <c r="J550" s="7"/>
      <c r="K550" s="7"/>
      <c r="L550" s="7"/>
      <c r="M550" s="7"/>
      <c r="N550" s="7"/>
      <c r="O550" s="7"/>
      <c r="P550" s="7"/>
    </row>
    <row r="551" spans="1:16" ht="12.75">
      <c r="A551" s="7"/>
      <c r="B551" s="7"/>
      <c r="C551" s="7"/>
      <c r="D551" s="13"/>
      <c r="E551" s="7"/>
      <c r="F551" s="7"/>
      <c r="G551" s="7"/>
      <c r="H551" s="7"/>
      <c r="I551" s="7"/>
      <c r="J551" s="7"/>
      <c r="K551" s="7"/>
      <c r="L551" s="7"/>
      <c r="M551" s="7"/>
      <c r="N551" s="7"/>
      <c r="O551" s="7"/>
      <c r="P551" s="7"/>
    </row>
    <row r="552" spans="1:16" ht="12.75">
      <c r="A552" s="7"/>
      <c r="B552" s="7"/>
      <c r="C552" s="7"/>
      <c r="D552" s="13"/>
      <c r="E552" s="7"/>
      <c r="F552" s="7"/>
      <c r="G552" s="7"/>
      <c r="H552" s="7"/>
      <c r="I552" s="7"/>
      <c r="J552" s="7"/>
      <c r="K552" s="7"/>
      <c r="L552" s="7"/>
      <c r="M552" s="7"/>
      <c r="N552" s="7"/>
      <c r="O552" s="7"/>
      <c r="P552" s="7"/>
    </row>
    <row r="553" spans="1:16" ht="12.75">
      <c r="A553" s="7"/>
      <c r="B553" s="7"/>
      <c r="C553" s="7"/>
      <c r="D553" s="13"/>
      <c r="E553" s="7"/>
      <c r="F553" s="7"/>
      <c r="G553" s="7"/>
      <c r="H553" s="7"/>
      <c r="I553" s="7"/>
      <c r="J553" s="7"/>
      <c r="K553" s="7"/>
      <c r="L553" s="7"/>
      <c r="M553" s="7"/>
      <c r="N553" s="7"/>
      <c r="O553" s="7"/>
      <c r="P553" s="7"/>
    </row>
    <row r="554" spans="1:16" ht="12.75">
      <c r="A554" s="7"/>
      <c r="B554" s="7"/>
      <c r="C554" s="7"/>
      <c r="D554" s="13"/>
      <c r="E554" s="7"/>
      <c r="F554" s="7"/>
      <c r="G554" s="7"/>
      <c r="H554" s="7"/>
      <c r="I554" s="7"/>
      <c r="J554" s="7"/>
      <c r="K554" s="7"/>
      <c r="L554" s="7"/>
      <c r="M554" s="7"/>
      <c r="N554" s="7"/>
      <c r="O554" s="7"/>
      <c r="P554" s="7"/>
    </row>
    <row r="555" spans="1:16" ht="12.75">
      <c r="A555" s="7"/>
      <c r="B555" s="7"/>
      <c r="C555" s="7"/>
      <c r="D555" s="13"/>
      <c r="E555" s="7"/>
      <c r="F555" s="7"/>
      <c r="G555" s="7"/>
      <c r="H555" s="7"/>
      <c r="I555" s="7"/>
      <c r="J555" s="7"/>
      <c r="K555" s="7"/>
      <c r="L555" s="7"/>
      <c r="M555" s="7"/>
      <c r="N555" s="7"/>
      <c r="O555" s="7"/>
      <c r="P555" s="7"/>
    </row>
    <row r="556" spans="1:16" ht="12.75">
      <c r="A556" s="7"/>
      <c r="B556" s="7"/>
      <c r="C556" s="7"/>
      <c r="D556" s="13"/>
      <c r="E556" s="7"/>
      <c r="F556" s="7"/>
      <c r="G556" s="7"/>
      <c r="H556" s="7"/>
      <c r="I556" s="7"/>
      <c r="J556" s="7"/>
      <c r="K556" s="7"/>
      <c r="L556" s="7"/>
      <c r="M556" s="7"/>
      <c r="N556" s="7"/>
      <c r="O556" s="7"/>
      <c r="P556" s="7"/>
    </row>
    <row r="557" spans="1:16" ht="12.75">
      <c r="A557" s="7"/>
      <c r="B557" s="7"/>
      <c r="C557" s="7"/>
      <c r="D557" s="13"/>
      <c r="E557" s="7"/>
      <c r="F557" s="7"/>
      <c r="G557" s="7"/>
      <c r="H557" s="7"/>
      <c r="I557" s="7"/>
      <c r="J557" s="7"/>
      <c r="K557" s="7"/>
      <c r="L557" s="7"/>
      <c r="M557" s="7"/>
      <c r="N557" s="7"/>
      <c r="O557" s="7"/>
      <c r="P557" s="7"/>
    </row>
    <row r="558" spans="1:16" ht="12.75">
      <c r="A558" s="7"/>
      <c r="B558" s="7"/>
      <c r="C558" s="7"/>
      <c r="D558" s="13"/>
      <c r="E558" s="7"/>
      <c r="F558" s="7"/>
      <c r="G558" s="7"/>
      <c r="H558" s="7"/>
      <c r="I558" s="7"/>
      <c r="J558" s="7"/>
      <c r="K558" s="7"/>
      <c r="L558" s="7"/>
      <c r="M558" s="7"/>
      <c r="N558" s="7"/>
      <c r="O558" s="7"/>
      <c r="P558" s="7"/>
    </row>
    <row r="559" spans="1:16" ht="12.75">
      <c r="A559" s="7"/>
      <c r="B559" s="7"/>
      <c r="C559" s="7"/>
      <c r="D559" s="13"/>
      <c r="E559" s="7"/>
      <c r="F559" s="7"/>
      <c r="G559" s="7"/>
      <c r="H559" s="7"/>
      <c r="I559" s="7"/>
      <c r="J559" s="7"/>
      <c r="K559" s="7"/>
      <c r="L559" s="7"/>
      <c r="M559" s="7"/>
      <c r="N559" s="7"/>
      <c r="O559" s="7"/>
      <c r="P559" s="7"/>
    </row>
    <row r="560" spans="1:16" ht="12.75">
      <c r="A560" s="7"/>
      <c r="B560" s="7"/>
      <c r="C560" s="7"/>
      <c r="D560" s="13"/>
      <c r="E560" s="7"/>
      <c r="F560" s="7"/>
      <c r="G560" s="7"/>
      <c r="H560" s="7"/>
      <c r="I560" s="7"/>
      <c r="J560" s="7"/>
      <c r="K560" s="7"/>
      <c r="L560" s="7"/>
      <c r="M560" s="7"/>
      <c r="N560" s="7"/>
      <c r="O560" s="7"/>
      <c r="P560" s="7"/>
    </row>
    <row r="561" spans="1:16" ht="12.75">
      <c r="A561" s="7"/>
      <c r="B561" s="7"/>
      <c r="C561" s="7"/>
      <c r="D561" s="13"/>
      <c r="E561" s="7"/>
      <c r="F561" s="7"/>
      <c r="G561" s="7"/>
      <c r="H561" s="7"/>
      <c r="I561" s="7"/>
      <c r="J561" s="7"/>
      <c r="K561" s="7"/>
      <c r="L561" s="7"/>
      <c r="M561" s="7"/>
      <c r="N561" s="7"/>
      <c r="O561" s="7"/>
      <c r="P561" s="7"/>
    </row>
    <row r="562" spans="1:16" ht="12.75">
      <c r="A562" s="7"/>
      <c r="B562" s="7"/>
      <c r="C562" s="7"/>
      <c r="D562" s="13"/>
      <c r="E562" s="7"/>
      <c r="F562" s="7"/>
      <c r="G562" s="7"/>
      <c r="H562" s="7"/>
      <c r="I562" s="7"/>
      <c r="J562" s="7"/>
      <c r="K562" s="7"/>
      <c r="L562" s="7"/>
      <c r="M562" s="7"/>
      <c r="N562" s="7"/>
      <c r="O562" s="7"/>
      <c r="P562" s="7"/>
    </row>
    <row r="563" spans="1:16" ht="12.75">
      <c r="A563" s="7"/>
      <c r="B563" s="7"/>
      <c r="C563" s="7"/>
      <c r="D563" s="13"/>
      <c r="E563" s="7"/>
      <c r="F563" s="7"/>
      <c r="G563" s="7"/>
      <c r="H563" s="7"/>
      <c r="I563" s="7"/>
      <c r="J563" s="7"/>
      <c r="K563" s="7"/>
      <c r="L563" s="7"/>
      <c r="M563" s="7"/>
      <c r="N563" s="7"/>
      <c r="O563" s="7"/>
      <c r="P563" s="7"/>
    </row>
    <row r="564" spans="1:16" ht="12.75">
      <c r="A564" s="7"/>
      <c r="B564" s="7"/>
      <c r="C564" s="7"/>
      <c r="D564" s="13"/>
      <c r="E564" s="7"/>
      <c r="F564" s="7"/>
      <c r="G564" s="7"/>
      <c r="H564" s="7"/>
      <c r="I564" s="7"/>
      <c r="J564" s="7"/>
      <c r="K564" s="7"/>
      <c r="L564" s="7"/>
      <c r="M564" s="7"/>
      <c r="N564" s="7"/>
      <c r="O564" s="7"/>
      <c r="P564" s="7"/>
    </row>
    <row r="565" spans="1:16" ht="12.75">
      <c r="A565" s="7"/>
      <c r="B565" s="7"/>
      <c r="C565" s="7"/>
      <c r="D565" s="13"/>
      <c r="E565" s="7"/>
      <c r="F565" s="7"/>
      <c r="G565" s="7"/>
      <c r="H565" s="7"/>
      <c r="I565" s="7"/>
      <c r="J565" s="7"/>
      <c r="K565" s="7"/>
      <c r="L565" s="7"/>
      <c r="M565" s="7"/>
      <c r="N565" s="7"/>
      <c r="O565" s="7"/>
      <c r="P565" s="7"/>
    </row>
    <row r="566" spans="1:16" ht="12.75">
      <c r="A566" s="7"/>
      <c r="B566" s="7"/>
      <c r="C566" s="7"/>
      <c r="D566" s="13"/>
      <c r="E566" s="7"/>
      <c r="F566" s="7"/>
      <c r="G566" s="7"/>
      <c r="H566" s="7"/>
      <c r="I566" s="7"/>
      <c r="J566" s="7"/>
      <c r="K566" s="7"/>
      <c r="L566" s="7"/>
      <c r="M566" s="7"/>
      <c r="N566" s="7"/>
      <c r="O566" s="7"/>
      <c r="P566" s="7"/>
    </row>
    <row r="567" spans="1:16" ht="12.75">
      <c r="A567" s="7"/>
      <c r="B567" s="7"/>
      <c r="C567" s="7"/>
      <c r="D567" s="13"/>
      <c r="E567" s="7"/>
      <c r="F567" s="7"/>
      <c r="G567" s="7"/>
      <c r="H567" s="7"/>
      <c r="I567" s="7"/>
      <c r="J567" s="7"/>
      <c r="K567" s="7"/>
      <c r="L567" s="7"/>
      <c r="M567" s="7"/>
      <c r="N567" s="7"/>
      <c r="O567" s="7"/>
      <c r="P567" s="7"/>
    </row>
    <row r="568" spans="1:16" ht="12.75">
      <c r="A568" s="7"/>
      <c r="B568" s="7"/>
      <c r="C568" s="7"/>
      <c r="D568" s="13"/>
      <c r="E568" s="7"/>
      <c r="F568" s="7"/>
      <c r="G568" s="7"/>
      <c r="H568" s="7"/>
      <c r="I568" s="7"/>
      <c r="J568" s="7"/>
      <c r="K568" s="7"/>
      <c r="L568" s="7"/>
      <c r="M568" s="7"/>
      <c r="N568" s="7"/>
      <c r="O568" s="7"/>
      <c r="P568" s="7"/>
    </row>
    <row r="569" spans="1:16" ht="12.75">
      <c r="A569" s="7"/>
      <c r="B569" s="7"/>
      <c r="C569" s="7"/>
      <c r="D569" s="13"/>
      <c r="E569" s="7"/>
      <c r="F569" s="7"/>
      <c r="G569" s="7"/>
      <c r="H569" s="7"/>
      <c r="I569" s="7"/>
      <c r="J569" s="7"/>
      <c r="K569" s="7"/>
      <c r="L569" s="7"/>
      <c r="M569" s="7"/>
      <c r="N569" s="7"/>
      <c r="O569" s="7"/>
      <c r="P569" s="7"/>
    </row>
    <row r="570" spans="1:16" ht="12.75">
      <c r="A570" s="7"/>
      <c r="B570" s="7"/>
      <c r="C570" s="7"/>
      <c r="D570" s="13"/>
      <c r="E570" s="7"/>
      <c r="F570" s="7"/>
      <c r="G570" s="7"/>
      <c r="H570" s="7"/>
      <c r="I570" s="7"/>
      <c r="J570" s="7"/>
      <c r="K570" s="7"/>
      <c r="L570" s="7"/>
      <c r="M570" s="7"/>
      <c r="N570" s="7"/>
      <c r="O570" s="7"/>
      <c r="P570" s="7"/>
    </row>
    <row r="571" spans="1:16" ht="12.75">
      <c r="A571" s="7"/>
      <c r="B571" s="7"/>
      <c r="C571" s="7"/>
      <c r="D571" s="13"/>
      <c r="E571" s="7"/>
      <c r="F571" s="7"/>
      <c r="G571" s="7"/>
      <c r="H571" s="7"/>
      <c r="I571" s="7"/>
      <c r="J571" s="7"/>
      <c r="K571" s="7"/>
      <c r="L571" s="7"/>
      <c r="M571" s="7"/>
      <c r="N571" s="7"/>
      <c r="O571" s="7"/>
      <c r="P571" s="7"/>
    </row>
    <row r="572" spans="1:16" ht="12.75">
      <c r="A572" s="7"/>
      <c r="B572" s="7"/>
      <c r="C572" s="7"/>
      <c r="D572" s="13"/>
      <c r="E572" s="7"/>
      <c r="F572" s="7"/>
      <c r="G572" s="7"/>
      <c r="H572" s="7"/>
      <c r="I572" s="7"/>
      <c r="J572" s="7"/>
      <c r="K572" s="7"/>
      <c r="L572" s="7"/>
      <c r="M572" s="7"/>
      <c r="N572" s="7"/>
      <c r="O572" s="7"/>
      <c r="P572" s="7"/>
    </row>
    <row r="573" spans="1:16" ht="12.75">
      <c r="A573" s="7"/>
      <c r="B573" s="7"/>
      <c r="C573" s="7"/>
      <c r="D573" s="13"/>
      <c r="E573" s="7"/>
      <c r="F573" s="7"/>
      <c r="G573" s="7"/>
      <c r="H573" s="7"/>
      <c r="I573" s="7"/>
      <c r="J573" s="7"/>
      <c r="K573" s="7"/>
      <c r="L573" s="7"/>
      <c r="M573" s="7"/>
      <c r="N573" s="7"/>
      <c r="O573" s="7"/>
      <c r="P573" s="7"/>
    </row>
    <row r="574" spans="1:16" ht="12.75">
      <c r="A574" s="7"/>
      <c r="B574" s="7"/>
      <c r="C574" s="7"/>
      <c r="D574" s="13"/>
      <c r="E574" s="7"/>
      <c r="F574" s="7"/>
      <c r="G574" s="7"/>
      <c r="H574" s="7"/>
      <c r="I574" s="7"/>
      <c r="J574" s="7"/>
      <c r="K574" s="7"/>
      <c r="L574" s="7"/>
      <c r="M574" s="7"/>
      <c r="N574" s="7"/>
      <c r="O574" s="7"/>
      <c r="P574" s="7"/>
    </row>
    <row r="575" spans="1:16" ht="12.75">
      <c r="A575" s="7"/>
      <c r="B575" s="7"/>
      <c r="C575" s="7"/>
      <c r="D575" s="13"/>
      <c r="E575" s="7"/>
      <c r="F575" s="7"/>
      <c r="G575" s="7"/>
      <c r="H575" s="7"/>
      <c r="I575" s="7"/>
      <c r="J575" s="7"/>
      <c r="K575" s="7"/>
      <c r="L575" s="7"/>
      <c r="M575" s="7"/>
      <c r="N575" s="7"/>
      <c r="O575" s="7"/>
      <c r="P575" s="7"/>
    </row>
    <row r="576" spans="1:16" ht="12.75">
      <c r="A576" s="7"/>
      <c r="B576" s="7"/>
      <c r="C576" s="7"/>
      <c r="D576" s="13"/>
      <c r="E576" s="7"/>
      <c r="F576" s="7"/>
      <c r="G576" s="7"/>
      <c r="H576" s="7"/>
      <c r="I576" s="7"/>
      <c r="J576" s="7"/>
      <c r="K576" s="7"/>
      <c r="L576" s="7"/>
      <c r="M576" s="7"/>
      <c r="N576" s="7"/>
      <c r="O576" s="7"/>
      <c r="P576" s="7"/>
    </row>
    <row r="577" spans="1:16" ht="12.75">
      <c r="A577" s="7"/>
      <c r="B577" s="7"/>
      <c r="C577" s="7"/>
      <c r="D577" s="13"/>
      <c r="E577" s="7"/>
      <c r="F577" s="7"/>
      <c r="G577" s="7"/>
      <c r="H577" s="7"/>
      <c r="I577" s="7"/>
      <c r="J577" s="7"/>
      <c r="K577" s="7"/>
      <c r="L577" s="7"/>
      <c r="M577" s="7"/>
      <c r="N577" s="7"/>
      <c r="O577" s="7"/>
      <c r="P577" s="7"/>
    </row>
    <row r="578" spans="1:16" ht="12.75">
      <c r="A578" s="7"/>
      <c r="B578" s="7"/>
      <c r="C578" s="7"/>
      <c r="D578" s="13"/>
      <c r="E578" s="7"/>
      <c r="F578" s="7"/>
      <c r="G578" s="7"/>
      <c r="H578" s="7"/>
      <c r="I578" s="7"/>
      <c r="J578" s="7"/>
      <c r="K578" s="7"/>
      <c r="L578" s="7"/>
      <c r="M578" s="7"/>
      <c r="N578" s="7"/>
      <c r="O578" s="7"/>
      <c r="P578" s="7"/>
    </row>
    <row r="579" spans="1:16" ht="12.75">
      <c r="A579" s="7"/>
      <c r="B579" s="7"/>
      <c r="C579" s="7"/>
      <c r="D579" s="13"/>
      <c r="E579" s="7"/>
      <c r="F579" s="7"/>
      <c r="G579" s="7"/>
      <c r="H579" s="7"/>
      <c r="I579" s="7"/>
      <c r="J579" s="7"/>
      <c r="K579" s="7"/>
      <c r="L579" s="7"/>
      <c r="M579" s="7"/>
      <c r="N579" s="7"/>
      <c r="O579" s="7"/>
      <c r="P579" s="7"/>
    </row>
    <row r="580" spans="1:16" ht="12.75">
      <c r="A580" s="7"/>
      <c r="B580" s="7"/>
      <c r="C580" s="7"/>
      <c r="D580" s="13"/>
      <c r="E580" s="7"/>
      <c r="F580" s="7"/>
      <c r="G580" s="7"/>
      <c r="H580" s="7"/>
      <c r="I580" s="7"/>
      <c r="J580" s="7"/>
      <c r="K580" s="7"/>
      <c r="L580" s="7"/>
      <c r="M580" s="7"/>
      <c r="N580" s="7"/>
      <c r="O580" s="7"/>
      <c r="P580" s="7"/>
    </row>
    <row r="581" spans="1:16" ht="12.75">
      <c r="A581" s="7"/>
      <c r="B581" s="7"/>
      <c r="C581" s="7"/>
      <c r="D581" s="13"/>
      <c r="E581" s="7"/>
      <c r="F581" s="7"/>
      <c r="G581" s="7"/>
      <c r="H581" s="7"/>
      <c r="I581" s="7"/>
      <c r="J581" s="7"/>
      <c r="K581" s="7"/>
      <c r="L581" s="7"/>
      <c r="M581" s="7"/>
      <c r="N581" s="7"/>
      <c r="O581" s="7"/>
      <c r="P581" s="7"/>
    </row>
    <row r="582" spans="1:16" ht="12.75">
      <c r="A582" s="7"/>
      <c r="B582" s="7"/>
      <c r="C582" s="7"/>
      <c r="D582" s="13"/>
      <c r="E582" s="7"/>
      <c r="F582" s="7"/>
      <c r="G582" s="7"/>
      <c r="H582" s="7"/>
      <c r="I582" s="7"/>
      <c r="J582" s="7"/>
      <c r="K582" s="7"/>
      <c r="L582" s="7"/>
      <c r="M582" s="7"/>
      <c r="N582" s="7"/>
      <c r="O582" s="7"/>
      <c r="P582" s="7"/>
    </row>
    <row r="583" spans="1:16" ht="12.75">
      <c r="A583" s="7"/>
      <c r="B583" s="7"/>
      <c r="C583" s="7"/>
      <c r="D583" s="13"/>
      <c r="E583" s="7"/>
      <c r="F583" s="7"/>
      <c r="G583" s="7"/>
      <c r="H583" s="7"/>
      <c r="I583" s="7"/>
      <c r="J583" s="7"/>
      <c r="K583" s="7"/>
      <c r="L583" s="7"/>
      <c r="M583" s="7"/>
      <c r="N583" s="7"/>
      <c r="O583" s="7"/>
      <c r="P583" s="7"/>
    </row>
    <row r="584" spans="1:16" ht="12.75">
      <c r="A584" s="7"/>
      <c r="B584" s="7"/>
      <c r="C584" s="7"/>
      <c r="D584" s="13"/>
      <c r="E584" s="7"/>
      <c r="F584" s="7"/>
      <c r="G584" s="7"/>
      <c r="H584" s="7"/>
      <c r="I584" s="7"/>
      <c r="J584" s="7"/>
      <c r="K584" s="7"/>
      <c r="L584" s="7"/>
      <c r="M584" s="7"/>
      <c r="N584" s="7"/>
      <c r="O584" s="7"/>
      <c r="P584" s="7"/>
    </row>
    <row r="585" spans="1:16" ht="12.75">
      <c r="A585" s="7"/>
      <c r="B585" s="7"/>
      <c r="C585" s="7"/>
      <c r="D585" s="13"/>
      <c r="E585" s="7"/>
      <c r="F585" s="7"/>
      <c r="G585" s="7"/>
      <c r="H585" s="7"/>
      <c r="I585" s="7"/>
      <c r="J585" s="7"/>
      <c r="K585" s="7"/>
      <c r="L585" s="7"/>
      <c r="M585" s="7"/>
      <c r="N585" s="7"/>
      <c r="O585" s="7"/>
      <c r="P585" s="7"/>
    </row>
    <row r="586" spans="1:16" ht="12.75">
      <c r="A586" s="7"/>
      <c r="B586" s="7"/>
      <c r="C586" s="7"/>
      <c r="D586" s="13"/>
      <c r="E586" s="7"/>
      <c r="F586" s="7"/>
      <c r="G586" s="7"/>
      <c r="H586" s="7"/>
      <c r="I586" s="7"/>
      <c r="J586" s="7"/>
      <c r="K586" s="7"/>
      <c r="L586" s="7"/>
      <c r="M586" s="7"/>
      <c r="N586" s="7"/>
      <c r="O586" s="7"/>
      <c r="P586" s="7"/>
    </row>
    <row r="587" spans="1:16" ht="12.75">
      <c r="A587" s="7"/>
      <c r="B587" s="7"/>
      <c r="C587" s="7"/>
      <c r="D587" s="13"/>
      <c r="E587" s="7"/>
      <c r="F587" s="7"/>
      <c r="G587" s="7"/>
      <c r="H587" s="7"/>
      <c r="I587" s="7"/>
      <c r="J587" s="7"/>
      <c r="K587" s="7"/>
      <c r="L587" s="7"/>
      <c r="M587" s="7"/>
      <c r="N587" s="7"/>
      <c r="O587" s="7"/>
      <c r="P587" s="7"/>
    </row>
    <row r="588" spans="1:16" ht="12.75">
      <c r="A588" s="7"/>
      <c r="B588" s="7"/>
      <c r="C588" s="7"/>
      <c r="D588" s="13"/>
      <c r="E588" s="7"/>
      <c r="F588" s="7"/>
      <c r="G588" s="7"/>
      <c r="H588" s="7"/>
      <c r="I588" s="7"/>
      <c r="J588" s="7"/>
      <c r="K588" s="7"/>
      <c r="L588" s="7"/>
      <c r="M588" s="7"/>
      <c r="N588" s="7"/>
      <c r="O588" s="7"/>
      <c r="P588" s="7"/>
    </row>
    <row r="589" spans="1:16" ht="12.75">
      <c r="A589" s="7"/>
      <c r="B589" s="7"/>
      <c r="C589" s="7"/>
      <c r="D589" s="13"/>
      <c r="E589" s="7"/>
      <c r="F589" s="7"/>
      <c r="G589" s="7"/>
      <c r="H589" s="7"/>
      <c r="I589" s="7"/>
      <c r="J589" s="7"/>
      <c r="K589" s="7"/>
      <c r="L589" s="7"/>
      <c r="M589" s="7"/>
      <c r="N589" s="7"/>
      <c r="O589" s="7"/>
      <c r="P589" s="7"/>
    </row>
    <row r="590" spans="1:16" ht="12.75">
      <c r="A590" s="7"/>
      <c r="B590" s="7"/>
      <c r="C590" s="7"/>
      <c r="D590" s="13"/>
      <c r="E590" s="7"/>
      <c r="F590" s="7"/>
      <c r="G590" s="7"/>
      <c r="H590" s="7"/>
      <c r="I590" s="7"/>
      <c r="J590" s="7"/>
      <c r="K590" s="7"/>
      <c r="L590" s="7"/>
      <c r="M590" s="7"/>
      <c r="N590" s="7"/>
      <c r="O590" s="7"/>
      <c r="P590" s="7"/>
    </row>
    <row r="591" spans="1:16" ht="12.75">
      <c r="A591" s="7"/>
      <c r="B591" s="7"/>
      <c r="C591" s="7"/>
      <c r="D591" s="13"/>
      <c r="E591" s="7"/>
      <c r="F591" s="7"/>
      <c r="G591" s="7"/>
      <c r="H591" s="7"/>
      <c r="I591" s="7"/>
      <c r="J591" s="7"/>
      <c r="K591" s="7"/>
      <c r="L591" s="7"/>
      <c r="M591" s="7"/>
      <c r="N591" s="7"/>
      <c r="O591" s="7"/>
      <c r="P591" s="7"/>
    </row>
    <row r="592" spans="1:16" ht="12.75">
      <c r="A592" s="7"/>
      <c r="B592" s="7"/>
      <c r="C592" s="7"/>
      <c r="D592" s="13"/>
      <c r="E592" s="7"/>
      <c r="F592" s="7"/>
      <c r="G592" s="7"/>
      <c r="H592" s="7"/>
      <c r="I592" s="7"/>
      <c r="J592" s="7"/>
      <c r="K592" s="7"/>
      <c r="L592" s="7"/>
      <c r="M592" s="7"/>
      <c r="N592" s="7"/>
      <c r="O592" s="7"/>
      <c r="P592" s="7"/>
    </row>
    <row r="593" spans="1:16" ht="12.75">
      <c r="A593" s="7"/>
      <c r="B593" s="7"/>
      <c r="C593" s="7"/>
      <c r="D593" s="13"/>
      <c r="E593" s="7"/>
      <c r="F593" s="7"/>
      <c r="G593" s="7"/>
      <c r="H593" s="7"/>
      <c r="I593" s="7"/>
      <c r="J593" s="7"/>
      <c r="K593" s="7"/>
      <c r="L593" s="7"/>
      <c r="M593" s="7"/>
      <c r="N593" s="7"/>
      <c r="O593" s="7"/>
      <c r="P593" s="7"/>
    </row>
    <row r="594" spans="1:16" ht="12.75">
      <c r="A594" s="7"/>
      <c r="B594" s="7"/>
      <c r="C594" s="7"/>
      <c r="D594" s="13"/>
      <c r="E594" s="7"/>
      <c r="F594" s="7"/>
      <c r="G594" s="7"/>
      <c r="H594" s="7"/>
      <c r="I594" s="7"/>
      <c r="J594" s="7"/>
      <c r="K594" s="7"/>
      <c r="L594" s="7"/>
      <c r="M594" s="7"/>
      <c r="N594" s="7"/>
      <c r="O594" s="7"/>
      <c r="P594" s="7"/>
    </row>
    <row r="595" spans="1:16" ht="12.75">
      <c r="A595" s="7"/>
      <c r="B595" s="7"/>
      <c r="C595" s="7"/>
      <c r="D595" s="13"/>
      <c r="E595" s="7"/>
      <c r="F595" s="7"/>
      <c r="G595" s="7"/>
      <c r="H595" s="7"/>
      <c r="I595" s="7"/>
      <c r="J595" s="7"/>
      <c r="K595" s="7"/>
      <c r="L595" s="7"/>
      <c r="M595" s="7"/>
      <c r="N595" s="7"/>
      <c r="O595" s="7"/>
      <c r="P595" s="7"/>
    </row>
    <row r="596" spans="1:16" ht="12.75">
      <c r="A596" s="7"/>
      <c r="B596" s="7"/>
      <c r="C596" s="7"/>
      <c r="D596" s="13"/>
      <c r="E596" s="7"/>
      <c r="F596" s="7"/>
      <c r="G596" s="7"/>
      <c r="H596" s="7"/>
      <c r="I596" s="7"/>
      <c r="J596" s="7"/>
      <c r="K596" s="7"/>
      <c r="L596" s="7"/>
      <c r="M596" s="7"/>
      <c r="N596" s="7"/>
      <c r="O596" s="7"/>
      <c r="P596" s="7"/>
    </row>
    <row r="597" spans="1:16" ht="12.75">
      <c r="A597" s="7"/>
      <c r="B597" s="7"/>
      <c r="C597" s="7"/>
      <c r="D597" s="13"/>
      <c r="E597" s="7"/>
      <c r="F597" s="7"/>
      <c r="G597" s="7"/>
      <c r="H597" s="7"/>
      <c r="I597" s="7"/>
      <c r="J597" s="7"/>
      <c r="K597" s="7"/>
      <c r="L597" s="7"/>
      <c r="M597" s="7"/>
      <c r="N597" s="7"/>
      <c r="O597" s="7"/>
      <c r="P597" s="7"/>
    </row>
    <row r="598" spans="1:16" ht="12.75">
      <c r="A598" s="7"/>
      <c r="B598" s="7"/>
      <c r="C598" s="7"/>
      <c r="D598" s="13"/>
      <c r="E598" s="7"/>
      <c r="F598" s="7"/>
      <c r="G598" s="7"/>
      <c r="H598" s="7"/>
      <c r="I598" s="7"/>
      <c r="J598" s="7"/>
      <c r="K598" s="7"/>
      <c r="L598" s="7"/>
      <c r="M598" s="7"/>
      <c r="N598" s="7"/>
      <c r="O598" s="7"/>
      <c r="P598" s="7"/>
    </row>
    <row r="599" spans="1:16" ht="12.75">
      <c r="A599" s="7"/>
      <c r="B599" s="7"/>
      <c r="C599" s="7"/>
      <c r="D599" s="13"/>
      <c r="E599" s="7"/>
      <c r="F599" s="7"/>
      <c r="G599" s="7"/>
      <c r="H599" s="7"/>
      <c r="I599" s="7"/>
      <c r="J599" s="7"/>
      <c r="K599" s="7"/>
      <c r="L599" s="7"/>
      <c r="M599" s="7"/>
      <c r="N599" s="7"/>
      <c r="O599" s="7"/>
      <c r="P599" s="7"/>
    </row>
    <row r="600" spans="1:16" ht="12.75">
      <c r="A600" s="7"/>
      <c r="B600" s="7"/>
      <c r="C600" s="7"/>
      <c r="D600" s="13"/>
      <c r="E600" s="7"/>
      <c r="F600" s="7"/>
      <c r="G600" s="7"/>
      <c r="H600" s="7"/>
      <c r="I600" s="7"/>
      <c r="J600" s="7"/>
      <c r="K600" s="7"/>
      <c r="L600" s="7"/>
      <c r="M600" s="7"/>
      <c r="N600" s="7"/>
      <c r="O600" s="7"/>
      <c r="P600" s="7"/>
    </row>
    <row r="601" spans="1:16" ht="12.75">
      <c r="A601" s="7"/>
      <c r="B601" s="7"/>
      <c r="C601" s="7"/>
      <c r="D601" s="13"/>
      <c r="E601" s="7"/>
      <c r="F601" s="7"/>
      <c r="G601" s="7"/>
      <c r="H601" s="7"/>
      <c r="I601" s="7"/>
      <c r="J601" s="7"/>
      <c r="K601" s="7"/>
      <c r="L601" s="7"/>
      <c r="M601" s="7"/>
      <c r="N601" s="7"/>
      <c r="O601" s="7"/>
      <c r="P601" s="7"/>
    </row>
    <row r="602" spans="1:16" ht="12.75">
      <c r="A602" s="7"/>
      <c r="B602" s="7"/>
      <c r="C602" s="7"/>
      <c r="D602" s="13"/>
      <c r="E602" s="7"/>
      <c r="F602" s="7"/>
      <c r="G602" s="7"/>
      <c r="H602" s="7"/>
      <c r="I602" s="7"/>
      <c r="J602" s="7"/>
      <c r="K602" s="7"/>
      <c r="L602" s="7"/>
      <c r="M602" s="7"/>
      <c r="N602" s="7"/>
      <c r="O602" s="7"/>
      <c r="P602" s="7"/>
    </row>
    <row r="603" spans="1:16" ht="12.75">
      <c r="A603" s="7"/>
      <c r="B603" s="7"/>
      <c r="C603" s="7"/>
      <c r="D603" s="13"/>
      <c r="E603" s="7"/>
      <c r="F603" s="7"/>
      <c r="G603" s="7"/>
      <c r="H603" s="7"/>
      <c r="I603" s="7"/>
      <c r="J603" s="7"/>
      <c r="K603" s="7"/>
      <c r="L603" s="7"/>
      <c r="M603" s="7"/>
      <c r="N603" s="7"/>
      <c r="O603" s="7"/>
      <c r="P603" s="7"/>
    </row>
    <row r="604" spans="1:16" ht="12.75">
      <c r="A604" s="7"/>
      <c r="B604" s="7"/>
      <c r="C604" s="7"/>
      <c r="D604" s="13"/>
      <c r="E604" s="7"/>
      <c r="F604" s="7"/>
      <c r="G604" s="7"/>
      <c r="H604" s="7"/>
      <c r="I604" s="7"/>
      <c r="J604" s="7"/>
      <c r="K604" s="7"/>
      <c r="L604" s="7"/>
      <c r="M604" s="7"/>
      <c r="N604" s="7"/>
      <c r="O604" s="7"/>
      <c r="P604" s="7"/>
    </row>
    <row r="605" spans="1:16" ht="12.75">
      <c r="A605" s="7"/>
      <c r="B605" s="7"/>
      <c r="C605" s="7"/>
      <c r="D605" s="13"/>
      <c r="E605" s="7"/>
      <c r="F605" s="7"/>
      <c r="G605" s="7"/>
      <c r="H605" s="7"/>
      <c r="I605" s="7"/>
      <c r="J605" s="7"/>
      <c r="K605" s="7"/>
      <c r="L605" s="7"/>
      <c r="M605" s="7"/>
      <c r="N605" s="7"/>
      <c r="O605" s="7"/>
      <c r="P605" s="7"/>
    </row>
    <row r="606" spans="1:16" ht="12.75">
      <c r="A606" s="7"/>
      <c r="B606" s="7"/>
      <c r="C606" s="7"/>
      <c r="D606" s="13"/>
      <c r="E606" s="7"/>
      <c r="F606" s="7"/>
      <c r="G606" s="7"/>
      <c r="H606" s="7"/>
      <c r="I606" s="7"/>
      <c r="J606" s="7"/>
      <c r="K606" s="7"/>
      <c r="L606" s="7"/>
      <c r="M606" s="7"/>
      <c r="N606" s="7"/>
      <c r="O606" s="7"/>
      <c r="P606" s="7"/>
    </row>
    <row r="607" spans="1:16" ht="12.75">
      <c r="A607" s="7"/>
      <c r="B607" s="7"/>
      <c r="C607" s="7"/>
      <c r="D607" s="13"/>
      <c r="E607" s="7"/>
      <c r="F607" s="7"/>
      <c r="G607" s="7"/>
      <c r="H607" s="7"/>
      <c r="I607" s="7"/>
      <c r="J607" s="7"/>
      <c r="K607" s="7"/>
      <c r="L607" s="7"/>
      <c r="M607" s="7"/>
      <c r="N607" s="7"/>
      <c r="O607" s="7"/>
      <c r="P607" s="7"/>
    </row>
    <row r="608" spans="1:16" ht="12.75">
      <c r="A608" s="7"/>
      <c r="B608" s="7"/>
      <c r="C608" s="7"/>
      <c r="D608" s="13"/>
      <c r="E608" s="7"/>
      <c r="F608" s="7"/>
      <c r="G608" s="7"/>
      <c r="H608" s="7"/>
      <c r="I608" s="7"/>
      <c r="J608" s="7"/>
      <c r="K608" s="7"/>
      <c r="L608" s="7"/>
      <c r="M608" s="7"/>
      <c r="N608" s="7"/>
      <c r="O608" s="7"/>
      <c r="P608" s="7"/>
    </row>
    <row r="609" spans="1:16" ht="12.75">
      <c r="A609" s="7"/>
      <c r="B609" s="7"/>
      <c r="C609" s="7"/>
      <c r="D609" s="13"/>
      <c r="E609" s="7"/>
      <c r="F609" s="7"/>
      <c r="G609" s="7"/>
      <c r="H609" s="7"/>
      <c r="I609" s="7"/>
      <c r="J609" s="7"/>
      <c r="K609" s="7"/>
      <c r="L609" s="7"/>
      <c r="M609" s="7"/>
      <c r="N609" s="7"/>
      <c r="O609" s="7"/>
      <c r="P609" s="7"/>
    </row>
    <row r="610" spans="1:16" ht="12.75">
      <c r="A610" s="7"/>
      <c r="B610" s="7"/>
      <c r="C610" s="7"/>
      <c r="D610" s="13"/>
      <c r="E610" s="7"/>
      <c r="F610" s="7"/>
      <c r="G610" s="7"/>
      <c r="H610" s="7"/>
      <c r="I610" s="7"/>
      <c r="J610" s="7"/>
      <c r="K610" s="7"/>
      <c r="L610" s="7"/>
      <c r="M610" s="7"/>
      <c r="N610" s="7"/>
      <c r="O610" s="7"/>
      <c r="P610" s="7"/>
    </row>
    <row r="611" spans="1:16" ht="12.75">
      <c r="A611" s="7"/>
      <c r="B611" s="7"/>
      <c r="C611" s="7"/>
      <c r="D611" s="13"/>
      <c r="E611" s="7"/>
      <c r="F611" s="7"/>
      <c r="G611" s="7"/>
      <c r="H611" s="7"/>
      <c r="I611" s="7"/>
      <c r="J611" s="7"/>
      <c r="K611" s="7"/>
      <c r="L611" s="7"/>
      <c r="M611" s="7"/>
      <c r="N611" s="7"/>
      <c r="O611" s="7"/>
      <c r="P611" s="7"/>
    </row>
    <row r="612" spans="1:16" ht="12.75">
      <c r="A612" s="7"/>
      <c r="B612" s="7"/>
      <c r="C612" s="7"/>
      <c r="D612" s="13"/>
      <c r="E612" s="7"/>
      <c r="F612" s="7"/>
      <c r="G612" s="7"/>
      <c r="H612" s="7"/>
      <c r="I612" s="7"/>
      <c r="J612" s="7"/>
      <c r="K612" s="7"/>
      <c r="L612" s="7"/>
      <c r="M612" s="7"/>
      <c r="N612" s="7"/>
      <c r="O612" s="7"/>
      <c r="P612" s="7"/>
    </row>
    <row r="613" spans="1:16" ht="12.75">
      <c r="A613" s="7"/>
      <c r="B613" s="7"/>
      <c r="C613" s="7"/>
      <c r="D613" s="13"/>
      <c r="E613" s="7"/>
      <c r="F613" s="7"/>
      <c r="G613" s="7"/>
      <c r="H613" s="7"/>
      <c r="I613" s="7"/>
      <c r="J613" s="7"/>
      <c r="K613" s="7"/>
      <c r="L613" s="7"/>
      <c r="M613" s="7"/>
      <c r="N613" s="7"/>
      <c r="O613" s="7"/>
      <c r="P613" s="7"/>
    </row>
    <row r="614" spans="1:16" ht="12.75">
      <c r="A614" s="7"/>
      <c r="B614" s="7"/>
      <c r="C614" s="7"/>
      <c r="D614" s="13"/>
      <c r="E614" s="7"/>
      <c r="F614" s="7"/>
      <c r="G614" s="7"/>
      <c r="H614" s="7"/>
      <c r="I614" s="7"/>
      <c r="J614" s="7"/>
      <c r="K614" s="7"/>
      <c r="L614" s="7"/>
      <c r="M614" s="7"/>
      <c r="N614" s="7"/>
      <c r="O614" s="7"/>
      <c r="P614" s="7"/>
    </row>
    <row r="615" spans="1:16" ht="12.75">
      <c r="A615" s="7"/>
      <c r="B615" s="7"/>
      <c r="C615" s="7"/>
      <c r="D615" s="13"/>
      <c r="E615" s="7"/>
      <c r="F615" s="7"/>
      <c r="G615" s="7"/>
      <c r="H615" s="7"/>
      <c r="I615" s="7"/>
      <c r="J615" s="7"/>
      <c r="K615" s="7"/>
      <c r="L615" s="7"/>
      <c r="M615" s="7"/>
      <c r="N615" s="7"/>
      <c r="O615" s="7"/>
      <c r="P615" s="7"/>
    </row>
    <row r="616" spans="1:16" ht="12.75">
      <c r="A616" s="7"/>
      <c r="B616" s="7"/>
      <c r="C616" s="7"/>
      <c r="D616" s="13"/>
      <c r="E616" s="7"/>
      <c r="F616" s="7"/>
      <c r="G616" s="7"/>
      <c r="H616" s="7"/>
      <c r="I616" s="7"/>
      <c r="J616" s="7"/>
      <c r="K616" s="7"/>
      <c r="L616" s="7"/>
      <c r="M616" s="7"/>
      <c r="N616" s="7"/>
      <c r="O616" s="7"/>
      <c r="P616" s="7"/>
    </row>
    <row r="617" spans="1:16" ht="12.75">
      <c r="A617" s="7"/>
      <c r="B617" s="7"/>
      <c r="C617" s="7"/>
      <c r="D617" s="13"/>
      <c r="E617" s="7"/>
      <c r="F617" s="7"/>
      <c r="G617" s="7"/>
      <c r="H617" s="7"/>
      <c r="I617" s="7"/>
      <c r="J617" s="7"/>
      <c r="K617" s="7"/>
      <c r="L617" s="7"/>
      <c r="M617" s="7"/>
      <c r="N617" s="7"/>
      <c r="O617" s="7"/>
      <c r="P617" s="7"/>
    </row>
    <row r="618" spans="1:16" ht="12.75">
      <c r="A618" s="7"/>
      <c r="B618" s="7"/>
      <c r="C618" s="7"/>
      <c r="D618" s="13"/>
      <c r="E618" s="7"/>
      <c r="F618" s="7"/>
      <c r="G618" s="7"/>
      <c r="H618" s="7"/>
      <c r="I618" s="7"/>
      <c r="J618" s="7"/>
      <c r="K618" s="7"/>
      <c r="L618" s="7"/>
      <c r="M618" s="7"/>
      <c r="N618" s="7"/>
      <c r="O618" s="7"/>
      <c r="P618" s="7"/>
    </row>
    <row r="619" spans="1:16" ht="12.75">
      <c r="A619" s="7"/>
      <c r="B619" s="7"/>
      <c r="C619" s="7"/>
      <c r="D619" s="13"/>
      <c r="E619" s="7"/>
      <c r="F619" s="7"/>
      <c r="G619" s="7"/>
      <c r="H619" s="7"/>
      <c r="I619" s="7"/>
      <c r="J619" s="7"/>
      <c r="K619" s="7"/>
      <c r="L619" s="7"/>
      <c r="M619" s="7"/>
      <c r="N619" s="7"/>
      <c r="O619" s="7"/>
      <c r="P619" s="7"/>
    </row>
    <row r="620" spans="1:16" ht="12.75">
      <c r="A620" s="7"/>
      <c r="B620" s="7"/>
      <c r="C620" s="7"/>
      <c r="D620" s="13"/>
      <c r="E620" s="7"/>
      <c r="F620" s="7"/>
      <c r="G620" s="7"/>
      <c r="H620" s="7"/>
      <c r="I620" s="7"/>
      <c r="J620" s="7"/>
      <c r="K620" s="7"/>
      <c r="L620" s="7"/>
      <c r="M620" s="7"/>
      <c r="N620" s="7"/>
      <c r="O620" s="7"/>
      <c r="P620" s="7"/>
    </row>
    <row r="621" spans="1:16" ht="12.75">
      <c r="A621" s="7"/>
      <c r="B621" s="7"/>
      <c r="C621" s="7"/>
      <c r="D621" s="13"/>
      <c r="E621" s="7"/>
      <c r="F621" s="7"/>
      <c r="G621" s="7"/>
      <c r="H621" s="7"/>
      <c r="I621" s="7"/>
      <c r="J621" s="7"/>
      <c r="K621" s="7"/>
      <c r="L621" s="7"/>
      <c r="M621" s="7"/>
      <c r="N621" s="7"/>
      <c r="O621" s="7"/>
      <c r="P621" s="7"/>
    </row>
    <row r="622" spans="1:16" ht="12.75">
      <c r="A622" s="7"/>
      <c r="B622" s="7"/>
      <c r="C622" s="7"/>
      <c r="D622" s="13"/>
      <c r="E622" s="7"/>
      <c r="F622" s="7"/>
      <c r="G622" s="7"/>
      <c r="H622" s="7"/>
      <c r="I622" s="7"/>
      <c r="J622" s="7"/>
      <c r="K622" s="7"/>
      <c r="L622" s="7"/>
      <c r="M622" s="7"/>
      <c r="N622" s="7"/>
      <c r="O622" s="7"/>
      <c r="P622" s="7"/>
    </row>
    <row r="623" spans="1:16" ht="12.75">
      <c r="A623" s="7"/>
      <c r="B623" s="7"/>
      <c r="C623" s="7"/>
      <c r="D623" s="13"/>
      <c r="E623" s="7"/>
      <c r="F623" s="7"/>
      <c r="G623" s="7"/>
      <c r="H623" s="7"/>
      <c r="I623" s="7"/>
      <c r="J623" s="7"/>
      <c r="K623" s="7"/>
      <c r="L623" s="7"/>
      <c r="M623" s="7"/>
      <c r="N623" s="7"/>
      <c r="O623" s="7"/>
      <c r="P623" s="7"/>
    </row>
    <row r="624" spans="1:16" ht="12.75">
      <c r="A624" s="7"/>
      <c r="B624" s="7"/>
      <c r="C624" s="7"/>
      <c r="D624" s="13"/>
      <c r="E624" s="7"/>
      <c r="F624" s="7"/>
      <c r="G624" s="7"/>
      <c r="H624" s="7"/>
      <c r="I624" s="7"/>
      <c r="J624" s="7"/>
      <c r="K624" s="7"/>
      <c r="L624" s="7"/>
      <c r="M624" s="7"/>
      <c r="N624" s="7"/>
      <c r="O624" s="7"/>
      <c r="P624" s="7"/>
    </row>
    <row r="625" spans="1:16" ht="12.75">
      <c r="A625" s="7"/>
      <c r="B625" s="7"/>
      <c r="C625" s="7"/>
      <c r="D625" s="13"/>
      <c r="E625" s="7"/>
      <c r="F625" s="7"/>
      <c r="G625" s="7"/>
      <c r="H625" s="7"/>
      <c r="I625" s="7"/>
      <c r="J625" s="7"/>
      <c r="K625" s="7"/>
      <c r="L625" s="7"/>
      <c r="M625" s="7"/>
      <c r="N625" s="7"/>
      <c r="O625" s="7"/>
      <c r="P625" s="7"/>
    </row>
    <row r="626" spans="1:16" ht="12.75">
      <c r="A626" s="7"/>
      <c r="B626" s="7"/>
      <c r="C626" s="7"/>
      <c r="D626" s="13"/>
      <c r="E626" s="7"/>
      <c r="F626" s="7"/>
      <c r="G626" s="7"/>
      <c r="H626" s="7"/>
      <c r="I626" s="7"/>
      <c r="J626" s="7"/>
      <c r="K626" s="7"/>
      <c r="L626" s="7"/>
      <c r="M626" s="7"/>
      <c r="N626" s="7"/>
      <c r="O626" s="7"/>
      <c r="P626" s="7"/>
    </row>
    <row r="627" spans="1:16" ht="12.75">
      <c r="A627" s="7"/>
      <c r="B627" s="7"/>
      <c r="C627" s="7"/>
      <c r="D627" s="13"/>
      <c r="E627" s="7"/>
      <c r="F627" s="7"/>
      <c r="G627" s="7"/>
      <c r="H627" s="7"/>
      <c r="I627" s="7"/>
      <c r="J627" s="7"/>
      <c r="K627" s="7"/>
      <c r="L627" s="7"/>
      <c r="M627" s="7"/>
      <c r="N627" s="7"/>
      <c r="O627" s="7"/>
      <c r="P627" s="7"/>
    </row>
    <row r="628" spans="1:16" ht="12.75">
      <c r="A628" s="7"/>
      <c r="B628" s="7"/>
      <c r="C628" s="7"/>
      <c r="D628" s="13"/>
      <c r="E628" s="7"/>
      <c r="F628" s="7"/>
      <c r="G628" s="7"/>
      <c r="H628" s="7"/>
      <c r="I628" s="7"/>
      <c r="J628" s="7"/>
      <c r="K628" s="7"/>
      <c r="L628" s="7"/>
      <c r="M628" s="7"/>
      <c r="N628" s="7"/>
      <c r="O628" s="7"/>
      <c r="P628" s="7"/>
    </row>
    <row r="629" spans="1:16" ht="12.75">
      <c r="A629" s="7"/>
      <c r="B629" s="7"/>
      <c r="C629" s="7"/>
      <c r="D629" s="13"/>
      <c r="E629" s="7"/>
      <c r="F629" s="7"/>
      <c r="G629" s="7"/>
      <c r="H629" s="7"/>
      <c r="I629" s="7"/>
      <c r="J629" s="7"/>
      <c r="K629" s="7"/>
      <c r="L629" s="7"/>
      <c r="M629" s="7"/>
      <c r="N629" s="7"/>
      <c r="O629" s="7"/>
      <c r="P629" s="7"/>
    </row>
    <row r="630" spans="1:16" ht="12.75">
      <c r="A630" s="7"/>
      <c r="B630" s="7"/>
      <c r="C630" s="7"/>
      <c r="D630" s="13"/>
      <c r="E630" s="7"/>
      <c r="F630" s="7"/>
      <c r="G630" s="7"/>
      <c r="H630" s="7"/>
      <c r="I630" s="7"/>
      <c r="J630" s="7"/>
      <c r="K630" s="7"/>
      <c r="L630" s="7"/>
      <c r="M630" s="7"/>
      <c r="N630" s="7"/>
      <c r="O630" s="7"/>
      <c r="P630" s="7"/>
    </row>
    <row r="631" spans="1:16" ht="12.75">
      <c r="A631" s="7"/>
      <c r="B631" s="7"/>
      <c r="C631" s="7"/>
      <c r="D631" s="13"/>
      <c r="E631" s="7"/>
      <c r="F631" s="7"/>
      <c r="G631" s="7"/>
      <c r="H631" s="7"/>
      <c r="I631" s="7"/>
      <c r="J631" s="7"/>
      <c r="K631" s="7"/>
      <c r="L631" s="7"/>
      <c r="M631" s="7"/>
      <c r="N631" s="7"/>
      <c r="O631" s="7"/>
      <c r="P631" s="7"/>
    </row>
    <row r="632" spans="1:16" ht="12.75">
      <c r="A632" s="7"/>
      <c r="B632" s="7"/>
      <c r="C632" s="7"/>
      <c r="D632" s="13"/>
      <c r="E632" s="7"/>
      <c r="F632" s="7"/>
      <c r="G632" s="7"/>
      <c r="H632" s="7"/>
      <c r="I632" s="7"/>
      <c r="J632" s="7"/>
      <c r="K632" s="7"/>
      <c r="L632" s="7"/>
      <c r="M632" s="7"/>
      <c r="N632" s="7"/>
      <c r="O632" s="7"/>
      <c r="P632" s="7"/>
    </row>
    <row r="633" spans="1:16" ht="12.75">
      <c r="A633" s="7"/>
      <c r="B633" s="7"/>
      <c r="C633" s="7"/>
      <c r="D633" s="13"/>
      <c r="E633" s="7"/>
      <c r="F633" s="7"/>
      <c r="G633" s="7"/>
      <c r="H633" s="7"/>
      <c r="I633" s="7"/>
      <c r="J633" s="7"/>
      <c r="K633" s="7"/>
      <c r="L633" s="7"/>
      <c r="M633" s="7"/>
      <c r="N633" s="7"/>
      <c r="O633" s="7"/>
      <c r="P633" s="7"/>
    </row>
    <row r="634" spans="1:16" ht="12.75">
      <c r="A634" s="7"/>
      <c r="B634" s="7"/>
      <c r="C634" s="7"/>
      <c r="D634" s="13"/>
      <c r="E634" s="7"/>
      <c r="F634" s="7"/>
      <c r="G634" s="7"/>
      <c r="H634" s="7"/>
      <c r="I634" s="7"/>
      <c r="J634" s="7"/>
      <c r="K634" s="7"/>
      <c r="L634" s="7"/>
      <c r="M634" s="7"/>
      <c r="N634" s="7"/>
      <c r="O634" s="7"/>
      <c r="P634" s="7"/>
    </row>
    <row r="635" spans="1:16" ht="12.75">
      <c r="A635" s="7"/>
      <c r="B635" s="7"/>
      <c r="C635" s="7"/>
      <c r="D635" s="13"/>
      <c r="E635" s="7"/>
      <c r="F635" s="7"/>
      <c r="G635" s="7"/>
      <c r="H635" s="7"/>
      <c r="I635" s="7"/>
      <c r="J635" s="7"/>
      <c r="K635" s="7"/>
      <c r="L635" s="7"/>
      <c r="M635" s="7"/>
      <c r="N635" s="7"/>
      <c r="O635" s="7"/>
      <c r="P635" s="7"/>
    </row>
    <row r="636" spans="1:16" ht="12.75">
      <c r="A636" s="7"/>
      <c r="B636" s="7"/>
      <c r="C636" s="7"/>
      <c r="D636" s="13"/>
      <c r="E636" s="7"/>
      <c r="F636" s="7"/>
      <c r="G636" s="7"/>
      <c r="H636" s="7"/>
      <c r="I636" s="7"/>
      <c r="J636" s="7"/>
      <c r="K636" s="7"/>
      <c r="L636" s="7"/>
      <c r="M636" s="7"/>
      <c r="N636" s="7"/>
      <c r="O636" s="7"/>
      <c r="P636" s="7"/>
    </row>
    <row r="637" spans="1:16" ht="12.75">
      <c r="A637" s="7"/>
      <c r="B637" s="7"/>
      <c r="C637" s="7"/>
      <c r="D637" s="13"/>
      <c r="E637" s="7"/>
      <c r="F637" s="7"/>
      <c r="G637" s="7"/>
      <c r="H637" s="7"/>
      <c r="I637" s="7"/>
      <c r="J637" s="7"/>
      <c r="K637" s="7"/>
      <c r="L637" s="7"/>
      <c r="M637" s="7"/>
      <c r="N637" s="7"/>
      <c r="O637" s="7"/>
      <c r="P637" s="7"/>
    </row>
    <row r="638" spans="1:16" ht="12.75">
      <c r="A638" s="7"/>
      <c r="B638" s="7"/>
      <c r="C638" s="7"/>
      <c r="D638" s="13"/>
      <c r="E638" s="7"/>
      <c r="F638" s="7"/>
      <c r="G638" s="7"/>
      <c r="H638" s="7"/>
      <c r="I638" s="7"/>
      <c r="J638" s="7"/>
      <c r="K638" s="7"/>
      <c r="L638" s="7"/>
      <c r="M638" s="7"/>
      <c r="N638" s="7"/>
      <c r="O638" s="7"/>
      <c r="P638" s="7"/>
    </row>
    <row r="639" spans="1:16" ht="12.75">
      <c r="A639" s="7"/>
      <c r="B639" s="7"/>
      <c r="C639" s="7"/>
      <c r="D639" s="13"/>
      <c r="E639" s="7"/>
      <c r="F639" s="7"/>
      <c r="G639" s="7"/>
      <c r="H639" s="7"/>
      <c r="I639" s="7"/>
      <c r="J639" s="7"/>
      <c r="K639" s="7"/>
      <c r="L639" s="7"/>
      <c r="M639" s="7"/>
      <c r="N639" s="7"/>
      <c r="O639" s="7"/>
      <c r="P639" s="7"/>
    </row>
    <row r="640" spans="1:16" ht="12.75">
      <c r="A640" s="7"/>
      <c r="B640" s="7"/>
      <c r="C640" s="7"/>
      <c r="D640" s="13"/>
      <c r="E640" s="7"/>
      <c r="F640" s="7"/>
      <c r="G640" s="7"/>
      <c r="H640" s="7"/>
      <c r="I640" s="7"/>
      <c r="J640" s="7"/>
      <c r="K640" s="7"/>
      <c r="L640" s="7"/>
      <c r="M640" s="7"/>
      <c r="N640" s="7"/>
      <c r="O640" s="7"/>
      <c r="P640" s="7"/>
    </row>
    <row r="641" spans="1:16" ht="12.75">
      <c r="A641" s="7"/>
      <c r="B641" s="7"/>
      <c r="C641" s="7"/>
      <c r="D641" s="13"/>
      <c r="E641" s="7"/>
      <c r="F641" s="7"/>
      <c r="G641" s="7"/>
      <c r="H641" s="7"/>
      <c r="I641" s="7"/>
      <c r="J641" s="7"/>
      <c r="K641" s="7"/>
      <c r="L641" s="7"/>
      <c r="M641" s="7"/>
      <c r="N641" s="7"/>
      <c r="O641" s="7"/>
      <c r="P641" s="7"/>
    </row>
    <row r="642" spans="1:16" ht="12.75">
      <c r="A642" s="7"/>
      <c r="B642" s="7"/>
      <c r="C642" s="7"/>
      <c r="D642" s="13"/>
      <c r="E642" s="7"/>
      <c r="F642" s="7"/>
      <c r="G642" s="7"/>
      <c r="H642" s="7"/>
      <c r="I642" s="7"/>
      <c r="J642" s="7"/>
      <c r="K642" s="7"/>
      <c r="L642" s="7"/>
      <c r="M642" s="7"/>
      <c r="N642" s="7"/>
      <c r="O642" s="7"/>
      <c r="P642" s="7"/>
    </row>
    <row r="643" spans="1:16" ht="12.75">
      <c r="A643" s="7"/>
      <c r="B643" s="7"/>
      <c r="C643" s="7"/>
      <c r="D643" s="13"/>
      <c r="E643" s="7"/>
      <c r="F643" s="7"/>
      <c r="G643" s="7"/>
      <c r="H643" s="7"/>
      <c r="I643" s="7"/>
      <c r="J643" s="7"/>
      <c r="K643" s="7"/>
      <c r="L643" s="7"/>
      <c r="M643" s="7"/>
      <c r="N643" s="7"/>
      <c r="O643" s="7"/>
      <c r="P643" s="7"/>
    </row>
    <row r="644" spans="1:16" ht="12.75">
      <c r="A644" s="7"/>
      <c r="B644" s="7"/>
      <c r="C644" s="7"/>
      <c r="D644" s="13"/>
      <c r="E644" s="7"/>
      <c r="F644" s="7"/>
      <c r="G644" s="7"/>
      <c r="H644" s="7"/>
      <c r="I644" s="7"/>
      <c r="J644" s="7"/>
      <c r="K644" s="7"/>
      <c r="L644" s="7"/>
      <c r="M644" s="7"/>
      <c r="N644" s="7"/>
      <c r="O644" s="7"/>
      <c r="P644" s="7"/>
    </row>
    <row r="645" spans="1:16" ht="12.75">
      <c r="A645" s="7"/>
      <c r="B645" s="7"/>
      <c r="C645" s="7"/>
      <c r="D645" s="13"/>
      <c r="E645" s="7"/>
      <c r="F645" s="7"/>
      <c r="G645" s="7"/>
      <c r="H645" s="7"/>
      <c r="I645" s="7"/>
      <c r="J645" s="7"/>
      <c r="K645" s="7"/>
      <c r="L645" s="7"/>
      <c r="M645" s="7"/>
      <c r="N645" s="7"/>
      <c r="O645" s="7"/>
      <c r="P645" s="7"/>
    </row>
    <row r="646" spans="1:16" ht="12.75">
      <c r="A646" s="7"/>
      <c r="B646" s="7"/>
      <c r="C646" s="7"/>
      <c r="D646" s="13"/>
      <c r="E646" s="7"/>
      <c r="F646" s="7"/>
      <c r="G646" s="7"/>
      <c r="H646" s="7"/>
      <c r="I646" s="7"/>
      <c r="J646" s="7"/>
      <c r="K646" s="7"/>
      <c r="L646" s="7"/>
      <c r="M646" s="7"/>
      <c r="N646" s="7"/>
      <c r="O646" s="7"/>
      <c r="P646" s="7"/>
    </row>
    <row r="647" spans="1:16" ht="12.75">
      <c r="A647" s="7"/>
      <c r="B647" s="7"/>
      <c r="C647" s="7"/>
      <c r="D647" s="13"/>
      <c r="E647" s="7"/>
      <c r="F647" s="7"/>
      <c r="G647" s="7"/>
      <c r="H647" s="7"/>
      <c r="I647" s="7"/>
      <c r="J647" s="7"/>
      <c r="K647" s="7"/>
      <c r="L647" s="7"/>
      <c r="M647" s="7"/>
      <c r="N647" s="7"/>
      <c r="O647" s="7"/>
      <c r="P647" s="7"/>
    </row>
    <row r="648" spans="1:16" ht="12.75">
      <c r="A648" s="7"/>
      <c r="B648" s="7"/>
      <c r="C648" s="7"/>
      <c r="D648" s="13"/>
      <c r="E648" s="7"/>
      <c r="F648" s="7"/>
      <c r="G648" s="7"/>
      <c r="H648" s="7"/>
      <c r="I648" s="7"/>
      <c r="J648" s="7"/>
      <c r="K648" s="7"/>
      <c r="L648" s="7"/>
      <c r="M648" s="7"/>
      <c r="N648" s="7"/>
      <c r="O648" s="7"/>
      <c r="P648" s="7"/>
    </row>
    <row r="649" spans="1:16" ht="12.75">
      <c r="A649" s="7"/>
      <c r="B649" s="7"/>
      <c r="C649" s="7"/>
      <c r="D649" s="13"/>
      <c r="E649" s="7"/>
      <c r="F649" s="7"/>
      <c r="G649" s="7"/>
      <c r="H649" s="7"/>
      <c r="I649" s="7"/>
      <c r="J649" s="7"/>
      <c r="K649" s="7"/>
      <c r="L649" s="7"/>
      <c r="M649" s="7"/>
      <c r="N649" s="7"/>
      <c r="O649" s="7"/>
      <c r="P649" s="7"/>
    </row>
    <row r="650" spans="1:16" ht="12.75">
      <c r="A650" s="7"/>
      <c r="B650" s="7"/>
      <c r="C650" s="7"/>
      <c r="D650" s="13"/>
      <c r="E650" s="7"/>
      <c r="F650" s="7"/>
      <c r="G650" s="7"/>
      <c r="H650" s="7"/>
      <c r="I650" s="7"/>
      <c r="J650" s="7"/>
      <c r="K650" s="7"/>
      <c r="L650" s="7"/>
      <c r="M650" s="7"/>
      <c r="N650" s="7"/>
      <c r="O650" s="7"/>
      <c r="P650" s="7"/>
    </row>
    <row r="651" spans="1:16" ht="12.75">
      <c r="A651" s="7"/>
      <c r="B651" s="7"/>
      <c r="C651" s="7"/>
      <c r="D651" s="13"/>
      <c r="E651" s="7"/>
      <c r="F651" s="7"/>
      <c r="G651" s="7"/>
      <c r="H651" s="7"/>
      <c r="I651" s="7"/>
      <c r="J651" s="7"/>
      <c r="K651" s="7"/>
      <c r="L651" s="7"/>
      <c r="M651" s="7"/>
      <c r="N651" s="7"/>
      <c r="O651" s="7"/>
      <c r="P651" s="7"/>
    </row>
    <row r="652" spans="1:16" ht="12.75">
      <c r="A652" s="7"/>
      <c r="B652" s="7"/>
      <c r="C652" s="7"/>
      <c r="D652" s="13"/>
      <c r="E652" s="7"/>
      <c r="F652" s="7"/>
      <c r="G652" s="7"/>
      <c r="H652" s="7"/>
      <c r="I652" s="7"/>
      <c r="J652" s="7"/>
      <c r="K652" s="7"/>
      <c r="L652" s="7"/>
      <c r="M652" s="7"/>
      <c r="N652" s="7"/>
      <c r="O652" s="7"/>
      <c r="P652" s="7"/>
    </row>
    <row r="653" spans="1:16" ht="12.75">
      <c r="A653" s="7"/>
      <c r="B653" s="7"/>
      <c r="C653" s="7"/>
      <c r="D653" s="13"/>
      <c r="E653" s="7"/>
      <c r="F653" s="7"/>
      <c r="G653" s="7"/>
      <c r="H653" s="7"/>
      <c r="I653" s="7"/>
      <c r="J653" s="7"/>
      <c r="K653" s="7"/>
      <c r="L653" s="7"/>
      <c r="M653" s="7"/>
      <c r="N653" s="7"/>
      <c r="O653" s="7"/>
      <c r="P653" s="7"/>
    </row>
    <row r="654" spans="1:16" ht="12.75">
      <c r="A654" s="7"/>
      <c r="B654" s="7"/>
      <c r="C654" s="7"/>
      <c r="D654" s="13"/>
      <c r="E654" s="7"/>
      <c r="F654" s="7"/>
      <c r="G654" s="7"/>
      <c r="H654" s="7"/>
      <c r="I654" s="7"/>
      <c r="J654" s="7"/>
      <c r="K654" s="7"/>
      <c r="L654" s="7"/>
      <c r="M654" s="7"/>
      <c r="N654" s="7"/>
      <c r="O654" s="7"/>
      <c r="P654" s="7"/>
    </row>
    <row r="655" spans="1:16" ht="12.75">
      <c r="A655" s="7"/>
      <c r="B655" s="7"/>
      <c r="C655" s="7"/>
      <c r="D655" s="13"/>
      <c r="E655" s="7"/>
      <c r="F655" s="7"/>
      <c r="G655" s="7"/>
      <c r="H655" s="7"/>
      <c r="I655" s="7"/>
      <c r="J655" s="7"/>
      <c r="K655" s="7"/>
      <c r="L655" s="7"/>
      <c r="M655" s="7"/>
      <c r="N655" s="7"/>
      <c r="O655" s="7"/>
      <c r="P655" s="7"/>
    </row>
    <row r="656" spans="1:16" ht="12.75">
      <c r="A656" s="7"/>
      <c r="B656" s="7"/>
      <c r="C656" s="7"/>
      <c r="D656" s="13"/>
      <c r="E656" s="7"/>
      <c r="F656" s="7"/>
      <c r="G656" s="7"/>
      <c r="H656" s="7"/>
      <c r="I656" s="7"/>
      <c r="J656" s="7"/>
      <c r="K656" s="7"/>
      <c r="L656" s="7"/>
      <c r="M656" s="7"/>
      <c r="N656" s="7"/>
      <c r="O656" s="7"/>
      <c r="P656" s="7"/>
    </row>
    <row r="657" spans="1:16" ht="12.75">
      <c r="A657" s="7"/>
      <c r="B657" s="7"/>
      <c r="C657" s="7"/>
      <c r="D657" s="13"/>
      <c r="E657" s="7"/>
      <c r="F657" s="7"/>
      <c r="G657" s="7"/>
      <c r="H657" s="7"/>
      <c r="I657" s="7"/>
      <c r="J657" s="7"/>
      <c r="K657" s="7"/>
      <c r="L657" s="7"/>
      <c r="M657" s="7"/>
      <c r="N657" s="7"/>
      <c r="O657" s="7"/>
      <c r="P657" s="7"/>
    </row>
    <row r="658" spans="1:16" ht="12.75">
      <c r="A658" s="7"/>
      <c r="B658" s="7"/>
      <c r="C658" s="7"/>
      <c r="D658" s="13"/>
      <c r="E658" s="7"/>
      <c r="F658" s="7"/>
      <c r="G658" s="7"/>
      <c r="H658" s="7"/>
      <c r="I658" s="7"/>
      <c r="J658" s="7"/>
      <c r="K658" s="7"/>
      <c r="L658" s="7"/>
      <c r="M658" s="7"/>
      <c r="N658" s="7"/>
      <c r="O658" s="7"/>
      <c r="P658" s="7"/>
    </row>
    <row r="659" spans="1:16" ht="12.75">
      <c r="A659" s="7"/>
      <c r="B659" s="7"/>
      <c r="C659" s="7"/>
      <c r="D659" s="13"/>
      <c r="E659" s="7"/>
      <c r="F659" s="7"/>
      <c r="G659" s="7"/>
      <c r="H659" s="7"/>
      <c r="I659" s="7"/>
      <c r="J659" s="7"/>
      <c r="K659" s="7"/>
      <c r="L659" s="7"/>
      <c r="M659" s="7"/>
      <c r="N659" s="7"/>
      <c r="O659" s="7"/>
      <c r="P659" s="7"/>
    </row>
    <row r="660" spans="1:16" ht="12.75">
      <c r="A660" s="7"/>
      <c r="B660" s="7"/>
      <c r="C660" s="7"/>
      <c r="D660" s="13"/>
      <c r="E660" s="7"/>
      <c r="F660" s="7"/>
      <c r="G660" s="7"/>
      <c r="H660" s="7"/>
      <c r="I660" s="7"/>
      <c r="J660" s="7"/>
      <c r="K660" s="7"/>
      <c r="L660" s="7"/>
      <c r="M660" s="7"/>
      <c r="N660" s="7"/>
      <c r="O660" s="7"/>
      <c r="P660" s="7"/>
    </row>
    <row r="661" spans="1:16" ht="12.75">
      <c r="A661" s="7"/>
      <c r="B661" s="7"/>
      <c r="C661" s="7"/>
      <c r="D661" s="13"/>
      <c r="E661" s="7"/>
      <c r="F661" s="7"/>
      <c r="G661" s="7"/>
      <c r="H661" s="7"/>
      <c r="I661" s="7"/>
      <c r="J661" s="7"/>
      <c r="K661" s="7"/>
      <c r="L661" s="7"/>
      <c r="M661" s="7"/>
      <c r="N661" s="7"/>
      <c r="O661" s="7"/>
      <c r="P661" s="7"/>
    </row>
    <row r="662" spans="1:16" ht="12.75">
      <c r="A662" s="7"/>
      <c r="B662" s="7"/>
      <c r="C662" s="7"/>
      <c r="D662" s="13"/>
      <c r="E662" s="7"/>
      <c r="F662" s="7"/>
      <c r="G662" s="7"/>
      <c r="H662" s="7"/>
      <c r="I662" s="7"/>
      <c r="J662" s="7"/>
      <c r="K662" s="7"/>
      <c r="L662" s="7"/>
      <c r="M662" s="7"/>
      <c r="N662" s="7"/>
      <c r="O662" s="7"/>
      <c r="P662" s="7"/>
    </row>
    <row r="663" spans="1:16" ht="12.75">
      <c r="A663" s="7"/>
      <c r="B663" s="7"/>
      <c r="C663" s="7"/>
      <c r="D663" s="13"/>
      <c r="E663" s="7"/>
      <c r="F663" s="7"/>
      <c r="G663" s="7"/>
      <c r="H663" s="7"/>
      <c r="I663" s="7"/>
      <c r="J663" s="7"/>
      <c r="K663" s="7"/>
      <c r="L663" s="7"/>
      <c r="M663" s="7"/>
      <c r="N663" s="7"/>
      <c r="O663" s="7"/>
      <c r="P663" s="7"/>
    </row>
    <row r="664" spans="1:16" ht="12.75">
      <c r="A664" s="7"/>
      <c r="B664" s="7"/>
      <c r="C664" s="7"/>
      <c r="D664" s="13"/>
      <c r="E664" s="7"/>
      <c r="F664" s="7"/>
      <c r="G664" s="7"/>
      <c r="H664" s="7"/>
      <c r="I664" s="7"/>
      <c r="J664" s="7"/>
      <c r="K664" s="7"/>
      <c r="L664" s="7"/>
      <c r="M664" s="7"/>
      <c r="N664" s="7"/>
      <c r="O664" s="7"/>
      <c r="P664" s="7"/>
    </row>
    <row r="665" spans="1:16" ht="12.75">
      <c r="A665" s="7"/>
      <c r="B665" s="7"/>
      <c r="C665" s="7"/>
      <c r="D665" s="13"/>
      <c r="E665" s="7"/>
      <c r="F665" s="7"/>
      <c r="G665" s="7"/>
      <c r="H665" s="7"/>
      <c r="I665" s="7"/>
      <c r="J665" s="7"/>
      <c r="K665" s="7"/>
      <c r="L665" s="7"/>
      <c r="M665" s="7"/>
      <c r="N665" s="7"/>
      <c r="O665" s="7"/>
      <c r="P665" s="7"/>
    </row>
    <row r="666" spans="1:16" ht="12.75">
      <c r="A666" s="7"/>
      <c r="B666" s="7"/>
      <c r="C666" s="7"/>
      <c r="D666" s="13"/>
      <c r="E666" s="7"/>
      <c r="F666" s="7"/>
      <c r="G666" s="7"/>
      <c r="H666" s="7"/>
      <c r="I666" s="7"/>
      <c r="J666" s="7"/>
      <c r="K666" s="7"/>
      <c r="L666" s="7"/>
      <c r="M666" s="7"/>
      <c r="N666" s="7"/>
      <c r="O666" s="7"/>
      <c r="P666" s="7"/>
    </row>
    <row r="667" spans="1:16" ht="12.75">
      <c r="A667" s="7"/>
      <c r="B667" s="7"/>
      <c r="C667" s="7"/>
      <c r="D667" s="13"/>
      <c r="E667" s="7"/>
      <c r="F667" s="7"/>
      <c r="G667" s="7"/>
      <c r="H667" s="7"/>
      <c r="I667" s="7"/>
      <c r="J667" s="7"/>
      <c r="K667" s="7"/>
      <c r="L667" s="7"/>
      <c r="M667" s="7"/>
      <c r="N667" s="7"/>
      <c r="O667" s="7"/>
      <c r="P667" s="7"/>
    </row>
    <row r="668" spans="1:16" ht="12.75">
      <c r="A668" s="7"/>
      <c r="B668" s="7"/>
      <c r="C668" s="7"/>
      <c r="D668" s="13"/>
      <c r="E668" s="7"/>
      <c r="F668" s="7"/>
      <c r="G668" s="7"/>
      <c r="H668" s="7"/>
      <c r="I668" s="7"/>
      <c r="J668" s="7"/>
      <c r="K668" s="7"/>
      <c r="L668" s="7"/>
      <c r="M668" s="7"/>
      <c r="N668" s="7"/>
      <c r="O668" s="7"/>
      <c r="P668" s="7"/>
    </row>
    <row r="669" spans="1:16" ht="12.75">
      <c r="A669" s="7"/>
      <c r="B669" s="7"/>
      <c r="C669" s="7"/>
      <c r="D669" s="13"/>
      <c r="E669" s="7"/>
      <c r="F669" s="7"/>
      <c r="G669" s="7"/>
      <c r="H669" s="7"/>
      <c r="I669" s="7"/>
      <c r="J669" s="7"/>
      <c r="K669" s="7"/>
      <c r="L669" s="7"/>
      <c r="M669" s="7"/>
      <c r="N669" s="7"/>
      <c r="O669" s="7"/>
      <c r="P669" s="7"/>
    </row>
    <row r="670" spans="1:16" ht="12.75">
      <c r="A670" s="7"/>
      <c r="B670" s="7"/>
      <c r="C670" s="7"/>
      <c r="D670" s="13"/>
      <c r="E670" s="7"/>
      <c r="F670" s="7"/>
      <c r="G670" s="7"/>
      <c r="H670" s="7"/>
      <c r="I670" s="7"/>
      <c r="J670" s="7"/>
      <c r="K670" s="7"/>
      <c r="L670" s="7"/>
      <c r="M670" s="7"/>
      <c r="N670" s="7"/>
      <c r="O670" s="7"/>
      <c r="P670" s="7"/>
    </row>
    <row r="671" spans="1:16" ht="12.75">
      <c r="A671" s="7"/>
      <c r="B671" s="7"/>
      <c r="C671" s="7"/>
      <c r="D671" s="13"/>
      <c r="E671" s="7"/>
      <c r="F671" s="7"/>
      <c r="G671" s="7"/>
      <c r="H671" s="7"/>
      <c r="I671" s="7"/>
      <c r="J671" s="7"/>
      <c r="K671" s="7"/>
      <c r="L671" s="7"/>
      <c r="M671" s="7"/>
      <c r="N671" s="7"/>
      <c r="O671" s="7"/>
      <c r="P671" s="7"/>
    </row>
    <row r="672" spans="1:16" ht="12.75">
      <c r="A672" s="7"/>
      <c r="B672" s="7"/>
      <c r="C672" s="7"/>
      <c r="D672" s="13"/>
      <c r="E672" s="7"/>
      <c r="F672" s="7"/>
      <c r="G672" s="7"/>
      <c r="H672" s="7"/>
      <c r="I672" s="7"/>
      <c r="J672" s="7"/>
      <c r="K672" s="7"/>
      <c r="L672" s="7"/>
      <c r="M672" s="7"/>
      <c r="N672" s="7"/>
      <c r="O672" s="7"/>
      <c r="P672" s="7"/>
    </row>
    <row r="673" spans="1:16" ht="12.75">
      <c r="A673" s="7"/>
      <c r="B673" s="7"/>
      <c r="C673" s="7"/>
      <c r="D673" s="13"/>
      <c r="E673" s="7"/>
      <c r="F673" s="7"/>
      <c r="G673" s="7"/>
      <c r="H673" s="7"/>
      <c r="I673" s="7"/>
      <c r="J673" s="7"/>
      <c r="K673" s="7"/>
      <c r="L673" s="7"/>
      <c r="M673" s="7"/>
      <c r="N673" s="7"/>
      <c r="O673" s="7"/>
      <c r="P673" s="7"/>
    </row>
    <row r="674" spans="1:16" ht="12.75">
      <c r="A674" s="7"/>
      <c r="B674" s="7"/>
      <c r="C674" s="7"/>
      <c r="D674" s="13"/>
      <c r="E674" s="7"/>
      <c r="F674" s="7"/>
      <c r="G674" s="7"/>
      <c r="H674" s="7"/>
      <c r="I674" s="7"/>
      <c r="J674" s="7"/>
      <c r="K674" s="7"/>
      <c r="L674" s="7"/>
      <c r="M674" s="7"/>
      <c r="N674" s="7"/>
      <c r="O674" s="7"/>
      <c r="P674" s="7"/>
    </row>
    <row r="675" spans="1:16" ht="12.75">
      <c r="A675" s="7"/>
      <c r="B675" s="7"/>
      <c r="C675" s="7"/>
      <c r="D675" s="13"/>
      <c r="E675" s="7"/>
      <c r="F675" s="7"/>
      <c r="G675" s="7"/>
      <c r="H675" s="7"/>
      <c r="I675" s="7"/>
      <c r="J675" s="7"/>
      <c r="K675" s="7"/>
      <c r="L675" s="7"/>
      <c r="M675" s="7"/>
      <c r="N675" s="7"/>
      <c r="O675" s="7"/>
      <c r="P675" s="7"/>
    </row>
    <row r="676" spans="1:16" ht="12.75">
      <c r="A676" s="7"/>
      <c r="B676" s="7"/>
      <c r="C676" s="7"/>
      <c r="D676" s="13"/>
      <c r="E676" s="7"/>
      <c r="F676" s="7"/>
      <c r="G676" s="7"/>
      <c r="H676" s="7"/>
      <c r="I676" s="7"/>
      <c r="J676" s="7"/>
      <c r="K676" s="7"/>
      <c r="L676" s="7"/>
      <c r="M676" s="7"/>
      <c r="N676" s="7"/>
      <c r="O676" s="7"/>
      <c r="P676" s="7"/>
    </row>
    <row r="677" spans="1:16" ht="12.75">
      <c r="A677" s="7"/>
      <c r="B677" s="7"/>
      <c r="C677" s="7"/>
      <c r="D677" s="13"/>
      <c r="E677" s="7"/>
      <c r="F677" s="7"/>
      <c r="G677" s="7"/>
      <c r="H677" s="7"/>
      <c r="I677" s="7"/>
      <c r="J677" s="7"/>
      <c r="K677" s="7"/>
      <c r="L677" s="7"/>
      <c r="M677" s="7"/>
      <c r="N677" s="7"/>
      <c r="O677" s="7"/>
      <c r="P677" s="7"/>
    </row>
    <row r="678" spans="1:16" ht="12.75">
      <c r="A678" s="7"/>
      <c r="B678" s="7"/>
      <c r="C678" s="7"/>
      <c r="D678" s="13"/>
      <c r="E678" s="7"/>
      <c r="F678" s="7"/>
      <c r="G678" s="7"/>
      <c r="H678" s="7"/>
      <c r="I678" s="7"/>
      <c r="J678" s="7"/>
      <c r="K678" s="7"/>
      <c r="L678" s="7"/>
      <c r="M678" s="7"/>
      <c r="N678" s="7"/>
      <c r="O678" s="7"/>
      <c r="P678" s="7"/>
    </row>
    <row r="679" spans="1:16" ht="12.75">
      <c r="A679" s="7"/>
      <c r="B679" s="7"/>
      <c r="C679" s="7"/>
      <c r="D679" s="13"/>
      <c r="E679" s="7"/>
      <c r="F679" s="7"/>
      <c r="G679" s="7"/>
      <c r="H679" s="7"/>
      <c r="I679" s="7"/>
      <c r="J679" s="7"/>
      <c r="K679" s="7"/>
      <c r="L679" s="7"/>
      <c r="M679" s="7"/>
      <c r="N679" s="7"/>
      <c r="O679" s="7"/>
      <c r="P679" s="7"/>
    </row>
    <row r="680" spans="1:16" ht="12.75">
      <c r="A680" s="7"/>
      <c r="B680" s="7"/>
      <c r="C680" s="7"/>
      <c r="D680" s="13"/>
      <c r="E680" s="7"/>
      <c r="F680" s="7"/>
      <c r="G680" s="7"/>
      <c r="H680" s="7"/>
      <c r="I680" s="7"/>
      <c r="J680" s="7"/>
      <c r="K680" s="7"/>
      <c r="L680" s="7"/>
      <c r="M680" s="7"/>
      <c r="N680" s="7"/>
      <c r="O680" s="7"/>
      <c r="P680" s="7"/>
    </row>
    <row r="681" spans="1:16" ht="12.75">
      <c r="A681" s="7"/>
      <c r="B681" s="7"/>
      <c r="C681" s="7"/>
      <c r="D681" s="13"/>
      <c r="E681" s="7"/>
      <c r="F681" s="7"/>
      <c r="G681" s="7"/>
      <c r="H681" s="7"/>
      <c r="I681" s="7"/>
      <c r="J681" s="7"/>
      <c r="K681" s="7"/>
      <c r="L681" s="7"/>
      <c r="M681" s="7"/>
      <c r="N681" s="7"/>
      <c r="O681" s="7"/>
      <c r="P681" s="7"/>
    </row>
    <row r="682" spans="1:16" ht="12.75">
      <c r="A682" s="7"/>
      <c r="B682" s="7"/>
      <c r="C682" s="7"/>
      <c r="D682" s="13"/>
      <c r="E682" s="7"/>
      <c r="F682" s="7"/>
      <c r="G682" s="7"/>
      <c r="H682" s="7"/>
      <c r="I682" s="7"/>
      <c r="J682" s="7"/>
      <c r="K682" s="7"/>
      <c r="L682" s="7"/>
      <c r="M682" s="7"/>
      <c r="N682" s="7"/>
      <c r="O682" s="7"/>
      <c r="P682" s="7"/>
    </row>
    <row r="683" spans="1:16" ht="12.75">
      <c r="A683" s="7"/>
      <c r="B683" s="7"/>
      <c r="C683" s="7"/>
      <c r="D683" s="13"/>
      <c r="E683" s="7"/>
      <c r="F683" s="7"/>
      <c r="G683" s="7"/>
      <c r="H683" s="7"/>
      <c r="I683" s="7"/>
      <c r="J683" s="7"/>
      <c r="K683" s="7"/>
      <c r="L683" s="7"/>
      <c r="M683" s="7"/>
      <c r="N683" s="7"/>
      <c r="O683" s="7"/>
      <c r="P683" s="7"/>
    </row>
    <row r="684" spans="1:16" ht="12.75">
      <c r="A684" s="7"/>
      <c r="B684" s="7"/>
      <c r="C684" s="7"/>
      <c r="D684" s="13"/>
      <c r="E684" s="7"/>
      <c r="F684" s="7"/>
      <c r="G684" s="7"/>
      <c r="H684" s="7"/>
      <c r="I684" s="7"/>
      <c r="J684" s="7"/>
      <c r="K684" s="7"/>
      <c r="L684" s="7"/>
      <c r="M684" s="7"/>
      <c r="N684" s="7"/>
      <c r="O684" s="7"/>
      <c r="P684" s="7"/>
    </row>
    <row r="685" spans="1:16" ht="12.75">
      <c r="A685" s="7"/>
      <c r="B685" s="7"/>
      <c r="C685" s="7"/>
      <c r="D685" s="13"/>
      <c r="E685" s="7"/>
      <c r="F685" s="7"/>
      <c r="G685" s="7"/>
      <c r="H685" s="7"/>
      <c r="I685" s="7"/>
      <c r="J685" s="7"/>
      <c r="K685" s="7"/>
      <c r="L685" s="7"/>
      <c r="M685" s="7"/>
      <c r="N685" s="7"/>
      <c r="O685" s="7"/>
      <c r="P685" s="7"/>
    </row>
    <row r="686" spans="1:16" ht="12.75">
      <c r="A686" s="7"/>
      <c r="B686" s="7"/>
      <c r="C686" s="7"/>
      <c r="D686" s="13"/>
      <c r="E686" s="7"/>
      <c r="F686" s="7"/>
      <c r="G686" s="7"/>
      <c r="H686" s="7"/>
      <c r="I686" s="7"/>
      <c r="J686" s="7"/>
      <c r="K686" s="7"/>
      <c r="L686" s="7"/>
      <c r="M686" s="7"/>
      <c r="N686" s="7"/>
      <c r="O686" s="7"/>
      <c r="P686" s="7"/>
    </row>
    <row r="687" spans="1:16" ht="12.75">
      <c r="A687" s="7"/>
      <c r="B687" s="7"/>
      <c r="C687" s="7"/>
      <c r="D687" s="13"/>
      <c r="E687" s="7"/>
      <c r="F687" s="7"/>
      <c r="G687" s="7"/>
      <c r="H687" s="7"/>
      <c r="I687" s="7"/>
      <c r="J687" s="7"/>
      <c r="K687" s="7"/>
      <c r="L687" s="7"/>
      <c r="M687" s="7"/>
      <c r="N687" s="7"/>
      <c r="O687" s="7"/>
      <c r="P687" s="7"/>
    </row>
    <row r="688" spans="1:16" ht="12.75">
      <c r="A688" s="7"/>
      <c r="B688" s="7"/>
      <c r="C688" s="7"/>
      <c r="D688" s="13"/>
      <c r="E688" s="7"/>
      <c r="F688" s="7"/>
      <c r="G688" s="7"/>
      <c r="H688" s="7"/>
      <c r="I688" s="7"/>
      <c r="J688" s="7"/>
      <c r="K688" s="7"/>
      <c r="L688" s="7"/>
      <c r="M688" s="7"/>
      <c r="N688" s="7"/>
      <c r="O688" s="7"/>
      <c r="P688" s="7"/>
    </row>
    <row r="689" spans="1:16" ht="12.75">
      <c r="A689" s="7"/>
      <c r="B689" s="7"/>
      <c r="C689" s="7"/>
      <c r="D689" s="13"/>
      <c r="E689" s="7"/>
      <c r="F689" s="7"/>
      <c r="G689" s="7"/>
      <c r="H689" s="7"/>
      <c r="I689" s="7"/>
      <c r="J689" s="7"/>
      <c r="K689" s="7"/>
      <c r="L689" s="7"/>
      <c r="M689" s="7"/>
      <c r="N689" s="7"/>
      <c r="O689" s="7"/>
      <c r="P689" s="7"/>
    </row>
    <row r="690" spans="1:16" ht="12.75">
      <c r="A690" s="7"/>
      <c r="B690" s="7"/>
      <c r="C690" s="7"/>
      <c r="D690" s="13"/>
      <c r="E690" s="7"/>
      <c r="F690" s="7"/>
      <c r="G690" s="7"/>
      <c r="H690" s="7"/>
      <c r="I690" s="7"/>
      <c r="J690" s="7"/>
      <c r="K690" s="7"/>
      <c r="L690" s="7"/>
      <c r="M690" s="7"/>
      <c r="N690" s="7"/>
      <c r="O690" s="7"/>
      <c r="P690" s="7"/>
    </row>
    <row r="691" spans="1:16" ht="12.75">
      <c r="A691" s="7"/>
      <c r="B691" s="7"/>
      <c r="C691" s="7"/>
      <c r="D691" s="13"/>
      <c r="E691" s="7"/>
      <c r="F691" s="7"/>
      <c r="G691" s="7"/>
      <c r="H691" s="7"/>
      <c r="I691" s="7"/>
      <c r="J691" s="7"/>
      <c r="K691" s="7"/>
      <c r="L691" s="7"/>
      <c r="M691" s="7"/>
      <c r="N691" s="7"/>
      <c r="O691" s="7"/>
      <c r="P691" s="7"/>
    </row>
    <row r="692" spans="1:16" ht="12.75">
      <c r="A692" s="7"/>
      <c r="B692" s="7"/>
      <c r="C692" s="7"/>
      <c r="D692" s="13"/>
      <c r="E692" s="7"/>
      <c r="F692" s="7"/>
      <c r="G692" s="7"/>
      <c r="H692" s="7"/>
      <c r="I692" s="7"/>
      <c r="J692" s="7"/>
      <c r="K692" s="7"/>
      <c r="L692" s="7"/>
      <c r="M692" s="7"/>
      <c r="N692" s="7"/>
      <c r="O692" s="7"/>
      <c r="P692" s="7"/>
    </row>
    <row r="693" spans="1:16" ht="12.75">
      <c r="A693" s="7"/>
      <c r="B693" s="7"/>
      <c r="C693" s="7"/>
      <c r="D693" s="13"/>
      <c r="E693" s="7"/>
      <c r="F693" s="7"/>
      <c r="G693" s="7"/>
      <c r="H693" s="7"/>
      <c r="I693" s="7"/>
      <c r="J693" s="7"/>
      <c r="K693" s="7"/>
      <c r="L693" s="7"/>
      <c r="M693" s="7"/>
      <c r="N693" s="7"/>
      <c r="O693" s="7"/>
      <c r="P693" s="7"/>
    </row>
    <row r="694" spans="1:16" ht="12.75">
      <c r="A694" s="7"/>
      <c r="B694" s="7"/>
      <c r="C694" s="7"/>
      <c r="D694" s="13"/>
      <c r="E694" s="7"/>
      <c r="F694" s="7"/>
      <c r="G694" s="7"/>
      <c r="H694" s="7"/>
      <c r="I694" s="7"/>
      <c r="J694" s="7"/>
      <c r="K694" s="7"/>
      <c r="L694" s="7"/>
      <c r="M694" s="7"/>
      <c r="N694" s="7"/>
      <c r="O694" s="7"/>
      <c r="P694" s="7"/>
    </row>
    <row r="695" spans="1:16" ht="12.75">
      <c r="A695" s="7"/>
      <c r="B695" s="7"/>
      <c r="C695" s="7"/>
      <c r="D695" s="13"/>
      <c r="E695" s="7"/>
      <c r="F695" s="7"/>
      <c r="G695" s="7"/>
      <c r="H695" s="7"/>
      <c r="I695" s="7"/>
      <c r="J695" s="7"/>
      <c r="K695" s="7"/>
      <c r="L695" s="7"/>
      <c r="M695" s="7"/>
      <c r="N695" s="7"/>
      <c r="O695" s="7"/>
      <c r="P695" s="7"/>
    </row>
    <row r="696" spans="1:16" ht="12.75">
      <c r="A696" s="7"/>
      <c r="B696" s="7"/>
      <c r="C696" s="7"/>
      <c r="D696" s="13"/>
      <c r="E696" s="7"/>
      <c r="F696" s="7"/>
      <c r="G696" s="7"/>
      <c r="H696" s="7"/>
      <c r="I696" s="7"/>
      <c r="J696" s="7"/>
      <c r="K696" s="7"/>
      <c r="L696" s="7"/>
      <c r="M696" s="7"/>
      <c r="N696" s="7"/>
      <c r="O696" s="7"/>
      <c r="P696" s="7"/>
    </row>
    <row r="697" spans="1:16" ht="12.75">
      <c r="A697" s="7"/>
      <c r="B697" s="7"/>
      <c r="C697" s="7"/>
      <c r="D697" s="13"/>
      <c r="E697" s="7"/>
      <c r="F697" s="7"/>
      <c r="G697" s="7"/>
      <c r="H697" s="7"/>
      <c r="I697" s="7"/>
      <c r="J697" s="7"/>
      <c r="K697" s="7"/>
      <c r="L697" s="7"/>
      <c r="M697" s="7"/>
      <c r="N697" s="7"/>
      <c r="O697" s="7"/>
      <c r="P697" s="7"/>
    </row>
    <row r="698" spans="1:16" ht="12.75">
      <c r="A698" s="7"/>
      <c r="B698" s="7"/>
      <c r="C698" s="7"/>
      <c r="D698" s="13"/>
      <c r="E698" s="7"/>
      <c r="F698" s="7"/>
      <c r="G698" s="7"/>
      <c r="H698" s="7"/>
      <c r="I698" s="7"/>
      <c r="J698" s="7"/>
      <c r="K698" s="7"/>
      <c r="L698" s="7"/>
      <c r="M698" s="7"/>
      <c r="N698" s="7"/>
      <c r="O698" s="7"/>
      <c r="P698" s="7"/>
    </row>
    <row r="699" spans="1:16" ht="12.75">
      <c r="A699" s="7"/>
      <c r="B699" s="7"/>
      <c r="C699" s="7"/>
      <c r="D699" s="13"/>
      <c r="E699" s="7"/>
      <c r="F699" s="7"/>
      <c r="G699" s="7"/>
      <c r="H699" s="7"/>
      <c r="I699" s="7"/>
      <c r="J699" s="7"/>
      <c r="K699" s="7"/>
      <c r="L699" s="7"/>
      <c r="M699" s="7"/>
      <c r="N699" s="7"/>
      <c r="O699" s="7"/>
      <c r="P699" s="7"/>
    </row>
    <row r="700" spans="1:16" ht="12.75">
      <c r="A700" s="7"/>
      <c r="B700" s="7"/>
      <c r="C700" s="7"/>
      <c r="D700" s="13"/>
      <c r="E700" s="7"/>
      <c r="F700" s="7"/>
      <c r="G700" s="7"/>
      <c r="H700" s="7"/>
      <c r="I700" s="7"/>
      <c r="J700" s="7"/>
      <c r="K700" s="7"/>
      <c r="L700" s="7"/>
      <c r="M700" s="7"/>
      <c r="N700" s="7"/>
      <c r="O700" s="7"/>
      <c r="P700" s="7"/>
    </row>
    <row r="701" spans="1:16" ht="12.75">
      <c r="A701" s="7"/>
      <c r="B701" s="7"/>
      <c r="C701" s="7"/>
      <c r="D701" s="13"/>
      <c r="E701" s="7"/>
      <c r="F701" s="7"/>
      <c r="G701" s="7"/>
      <c r="H701" s="7"/>
      <c r="I701" s="7"/>
      <c r="J701" s="7"/>
      <c r="K701" s="7"/>
      <c r="L701" s="7"/>
      <c r="M701" s="7"/>
      <c r="N701" s="7"/>
      <c r="O701" s="7"/>
      <c r="P701" s="7"/>
    </row>
    <row r="702" spans="1:16" ht="12.75">
      <c r="A702" s="7"/>
      <c r="B702" s="7"/>
      <c r="C702" s="7"/>
      <c r="D702" s="13"/>
      <c r="E702" s="7"/>
      <c r="F702" s="7"/>
      <c r="G702" s="7"/>
      <c r="H702" s="7"/>
      <c r="I702" s="7"/>
      <c r="J702" s="7"/>
      <c r="K702" s="7"/>
      <c r="L702" s="7"/>
      <c r="M702" s="7"/>
      <c r="N702" s="7"/>
      <c r="O702" s="7"/>
      <c r="P702" s="7"/>
    </row>
    <row r="703" spans="1:16" ht="12.75">
      <c r="A703" s="7"/>
      <c r="B703" s="7"/>
      <c r="C703" s="7"/>
      <c r="D703" s="13"/>
      <c r="E703" s="7"/>
      <c r="F703" s="7"/>
      <c r="G703" s="7"/>
      <c r="H703" s="7"/>
      <c r="I703" s="7"/>
      <c r="J703" s="7"/>
      <c r="K703" s="7"/>
      <c r="L703" s="7"/>
      <c r="M703" s="7"/>
      <c r="N703" s="7"/>
      <c r="O703" s="7"/>
      <c r="P703" s="7"/>
    </row>
    <row r="704" spans="1:16" ht="12.75">
      <c r="A704" s="7"/>
      <c r="B704" s="7"/>
      <c r="C704" s="7"/>
      <c r="D704" s="13"/>
      <c r="E704" s="7"/>
      <c r="F704" s="7"/>
      <c r="G704" s="7"/>
      <c r="H704" s="7"/>
      <c r="I704" s="7"/>
      <c r="J704" s="7"/>
      <c r="K704" s="7"/>
      <c r="L704" s="7"/>
      <c r="M704" s="7"/>
      <c r="N704" s="7"/>
      <c r="O704" s="7"/>
      <c r="P704" s="7"/>
    </row>
    <row r="705" spans="1:16" ht="12.75">
      <c r="A705" s="7"/>
      <c r="B705" s="7"/>
      <c r="C705" s="7"/>
      <c r="D705" s="13"/>
      <c r="E705" s="7"/>
      <c r="F705" s="7"/>
      <c r="G705" s="7"/>
      <c r="H705" s="7"/>
      <c r="I705" s="7"/>
      <c r="J705" s="7"/>
      <c r="K705" s="7"/>
      <c r="L705" s="7"/>
      <c r="M705" s="7"/>
      <c r="N705" s="7"/>
      <c r="O705" s="7"/>
      <c r="P705" s="7"/>
    </row>
    <row r="706" spans="1:16" ht="12.75">
      <c r="A706" s="7"/>
      <c r="B706" s="7"/>
      <c r="C706" s="7"/>
      <c r="D706" s="13"/>
      <c r="E706" s="7"/>
      <c r="F706" s="7"/>
      <c r="G706" s="7"/>
      <c r="H706" s="7"/>
      <c r="I706" s="7"/>
      <c r="J706" s="7"/>
      <c r="K706" s="7"/>
      <c r="L706" s="7"/>
      <c r="M706" s="7"/>
      <c r="N706" s="7"/>
      <c r="O706" s="7"/>
      <c r="P706" s="7"/>
    </row>
    <row r="707" spans="1:16" ht="12.75">
      <c r="A707" s="7"/>
      <c r="B707" s="7"/>
      <c r="C707" s="7"/>
      <c r="D707" s="13"/>
      <c r="E707" s="7"/>
      <c r="F707" s="7"/>
      <c r="G707" s="7"/>
      <c r="H707" s="7"/>
      <c r="I707" s="7"/>
      <c r="J707" s="7"/>
      <c r="K707" s="7"/>
      <c r="L707" s="7"/>
      <c r="M707" s="7"/>
      <c r="N707" s="7"/>
      <c r="O707" s="7"/>
      <c r="P707" s="7"/>
    </row>
    <row r="708" spans="1:16" ht="12.75">
      <c r="A708" s="7"/>
      <c r="B708" s="7"/>
      <c r="C708" s="7"/>
      <c r="D708" s="13"/>
      <c r="E708" s="7"/>
      <c r="F708" s="7"/>
      <c r="G708" s="7"/>
      <c r="H708" s="7"/>
      <c r="I708" s="7"/>
      <c r="J708" s="7"/>
      <c r="K708" s="7"/>
      <c r="L708" s="7"/>
      <c r="M708" s="7"/>
      <c r="N708" s="7"/>
      <c r="O708" s="7"/>
      <c r="P708" s="7"/>
    </row>
    <row r="709" spans="1:16" ht="12.75">
      <c r="A709" s="7"/>
      <c r="B709" s="7"/>
      <c r="C709" s="7"/>
      <c r="D709" s="13"/>
      <c r="E709" s="7"/>
      <c r="F709" s="7"/>
      <c r="G709" s="7"/>
      <c r="H709" s="7"/>
      <c r="I709" s="7"/>
      <c r="J709" s="7"/>
      <c r="K709" s="7"/>
      <c r="L709" s="7"/>
      <c r="M709" s="7"/>
      <c r="N709" s="7"/>
      <c r="O709" s="7"/>
      <c r="P709" s="7"/>
    </row>
    <row r="710" spans="1:16" ht="12.75">
      <c r="A710" s="7"/>
      <c r="B710" s="7"/>
      <c r="C710" s="7"/>
      <c r="D710" s="13"/>
      <c r="E710" s="7"/>
      <c r="F710" s="7"/>
      <c r="G710" s="7"/>
      <c r="H710" s="7"/>
      <c r="I710" s="7"/>
      <c r="J710" s="7"/>
      <c r="K710" s="7"/>
      <c r="L710" s="7"/>
      <c r="M710" s="7"/>
      <c r="N710" s="7"/>
      <c r="O710" s="7"/>
      <c r="P710" s="7"/>
    </row>
    <row r="711" spans="1:16" ht="12.75">
      <c r="A711" s="7"/>
      <c r="B711" s="7"/>
      <c r="C711" s="7"/>
      <c r="D711" s="13"/>
      <c r="E711" s="7"/>
      <c r="F711" s="7"/>
      <c r="G711" s="7"/>
      <c r="H711" s="7"/>
      <c r="I711" s="7"/>
      <c r="J711" s="7"/>
      <c r="K711" s="7"/>
      <c r="L711" s="7"/>
      <c r="M711" s="7"/>
      <c r="N711" s="7"/>
      <c r="O711" s="7"/>
      <c r="P711" s="7"/>
    </row>
    <row r="712" spans="1:16" ht="12.75">
      <c r="A712" s="7"/>
      <c r="B712" s="7"/>
      <c r="C712" s="7"/>
      <c r="D712" s="13"/>
      <c r="E712" s="7"/>
      <c r="F712" s="7"/>
      <c r="G712" s="7"/>
      <c r="H712" s="7"/>
      <c r="I712" s="7"/>
      <c r="J712" s="7"/>
      <c r="K712" s="7"/>
      <c r="L712" s="7"/>
      <c r="M712" s="7"/>
      <c r="N712" s="7"/>
      <c r="O712" s="7"/>
      <c r="P712" s="7"/>
    </row>
    <row r="713" spans="1:16" ht="12.75">
      <c r="A713" s="7"/>
      <c r="B713" s="7"/>
      <c r="C713" s="7"/>
      <c r="D713" s="13"/>
      <c r="E713" s="7"/>
      <c r="F713" s="7"/>
      <c r="G713" s="7"/>
      <c r="H713" s="7"/>
      <c r="I713" s="7"/>
      <c r="J713" s="7"/>
      <c r="K713" s="7"/>
      <c r="L713" s="7"/>
      <c r="M713" s="7"/>
      <c r="N713" s="7"/>
      <c r="O713" s="7"/>
      <c r="P713" s="7"/>
    </row>
    <row r="714" spans="1:16" ht="12.75">
      <c r="A714" s="7"/>
      <c r="B714" s="7"/>
      <c r="C714" s="7"/>
      <c r="D714" s="13"/>
      <c r="E714" s="7"/>
      <c r="F714" s="7"/>
      <c r="G714" s="7"/>
      <c r="H714" s="7"/>
      <c r="I714" s="7"/>
      <c r="J714" s="7"/>
      <c r="K714" s="7"/>
      <c r="L714" s="7"/>
      <c r="M714" s="7"/>
      <c r="N714" s="7"/>
      <c r="O714" s="7"/>
      <c r="P714" s="7"/>
    </row>
    <row r="715" spans="1:16" ht="12.75">
      <c r="A715" s="7"/>
      <c r="B715" s="7"/>
      <c r="C715" s="7"/>
      <c r="D715" s="13"/>
      <c r="E715" s="7"/>
      <c r="F715" s="7"/>
      <c r="G715" s="7"/>
      <c r="H715" s="7"/>
      <c r="I715" s="7"/>
      <c r="J715" s="7"/>
      <c r="K715" s="7"/>
      <c r="L715" s="7"/>
      <c r="M715" s="7"/>
      <c r="N715" s="7"/>
      <c r="O715" s="7"/>
      <c r="P715" s="7"/>
    </row>
    <row r="716" spans="1:16" ht="12.75">
      <c r="A716" s="7"/>
      <c r="B716" s="7"/>
      <c r="C716" s="7"/>
      <c r="D716" s="13"/>
      <c r="E716" s="7"/>
      <c r="F716" s="7"/>
      <c r="G716" s="7"/>
      <c r="H716" s="7"/>
      <c r="I716" s="7"/>
      <c r="J716" s="7"/>
      <c r="K716" s="7"/>
      <c r="L716" s="7"/>
      <c r="M716" s="7"/>
      <c r="N716" s="7"/>
      <c r="O716" s="7"/>
      <c r="P716" s="7"/>
    </row>
    <row r="717" spans="1:16" ht="12.75">
      <c r="A717" s="7"/>
      <c r="B717" s="7"/>
      <c r="C717" s="7"/>
      <c r="D717" s="13"/>
      <c r="E717" s="7"/>
      <c r="F717" s="7"/>
      <c r="G717" s="7"/>
      <c r="H717" s="7"/>
      <c r="I717" s="7"/>
      <c r="J717" s="7"/>
      <c r="K717" s="7"/>
      <c r="L717" s="7"/>
      <c r="M717" s="7"/>
      <c r="N717" s="7"/>
      <c r="O717" s="7"/>
      <c r="P717" s="7"/>
    </row>
    <row r="718" spans="1:16" ht="12.75">
      <c r="A718" s="7"/>
      <c r="B718" s="7"/>
      <c r="C718" s="7"/>
      <c r="D718" s="13"/>
      <c r="E718" s="7"/>
      <c r="F718" s="7"/>
      <c r="G718" s="7"/>
      <c r="H718" s="7"/>
      <c r="I718" s="7"/>
      <c r="J718" s="7"/>
      <c r="K718" s="7"/>
      <c r="L718" s="7"/>
      <c r="M718" s="7"/>
      <c r="N718" s="7"/>
      <c r="O718" s="7"/>
      <c r="P718" s="7"/>
    </row>
    <row r="719" spans="1:16" ht="12.75">
      <c r="A719" s="7"/>
      <c r="B719" s="7"/>
      <c r="C719" s="7"/>
      <c r="D719" s="13"/>
      <c r="E719" s="7"/>
      <c r="F719" s="7"/>
      <c r="G719" s="7"/>
      <c r="H719" s="7"/>
      <c r="I719" s="7"/>
      <c r="J719" s="7"/>
      <c r="K719" s="7"/>
      <c r="L719" s="7"/>
      <c r="M719" s="7"/>
      <c r="N719" s="7"/>
      <c r="O719" s="7"/>
      <c r="P719" s="7"/>
    </row>
    <row r="720" spans="1:16" ht="12.75">
      <c r="A720" s="7"/>
      <c r="B720" s="7"/>
      <c r="C720" s="7"/>
      <c r="D720" s="13"/>
      <c r="E720" s="7"/>
      <c r="F720" s="7"/>
      <c r="G720" s="7"/>
      <c r="H720" s="7"/>
      <c r="I720" s="7"/>
      <c r="J720" s="7"/>
      <c r="K720" s="7"/>
      <c r="L720" s="7"/>
      <c r="M720" s="7"/>
      <c r="N720" s="7"/>
      <c r="O720" s="7"/>
      <c r="P720" s="7"/>
    </row>
    <row r="721" spans="1:16" ht="12.75">
      <c r="A721" s="7"/>
      <c r="B721" s="7"/>
      <c r="C721" s="7"/>
      <c r="D721" s="13"/>
      <c r="E721" s="7"/>
      <c r="F721" s="7"/>
      <c r="G721" s="7"/>
      <c r="H721" s="7"/>
      <c r="I721" s="7"/>
      <c r="J721" s="7"/>
      <c r="K721" s="7"/>
      <c r="L721" s="7"/>
      <c r="M721" s="7"/>
      <c r="N721" s="7"/>
      <c r="O721" s="7"/>
      <c r="P721" s="7"/>
    </row>
    <row r="722" spans="1:16" ht="12.75">
      <c r="A722" s="7"/>
      <c r="B722" s="7"/>
      <c r="C722" s="7"/>
      <c r="D722" s="13"/>
      <c r="E722" s="7"/>
      <c r="F722" s="7"/>
      <c r="G722" s="7"/>
      <c r="H722" s="7"/>
      <c r="I722" s="7"/>
      <c r="J722" s="7"/>
      <c r="K722" s="7"/>
      <c r="L722" s="7"/>
      <c r="M722" s="7"/>
      <c r="N722" s="7"/>
      <c r="O722" s="7"/>
      <c r="P722" s="7"/>
    </row>
    <row r="723" spans="1:16" ht="12.75">
      <c r="A723" s="7"/>
      <c r="B723" s="7"/>
      <c r="C723" s="7"/>
      <c r="D723" s="13"/>
      <c r="E723" s="7"/>
      <c r="F723" s="7"/>
      <c r="G723" s="7"/>
      <c r="H723" s="7"/>
      <c r="I723" s="7"/>
      <c r="J723" s="7"/>
      <c r="K723" s="7"/>
      <c r="L723" s="7"/>
      <c r="M723" s="7"/>
      <c r="N723" s="7"/>
      <c r="O723" s="7"/>
      <c r="P723" s="7"/>
    </row>
    <row r="724" spans="1:16" ht="12.75">
      <c r="A724" s="7"/>
      <c r="B724" s="7"/>
      <c r="C724" s="7"/>
      <c r="D724" s="13"/>
      <c r="E724" s="7"/>
      <c r="F724" s="7"/>
      <c r="G724" s="7"/>
      <c r="H724" s="7"/>
      <c r="I724" s="7"/>
      <c r="J724" s="7"/>
      <c r="K724" s="7"/>
      <c r="L724" s="7"/>
      <c r="M724" s="7"/>
      <c r="N724" s="7"/>
      <c r="O724" s="7"/>
      <c r="P724" s="7"/>
    </row>
    <row r="725" spans="1:16" ht="12.75">
      <c r="A725" s="7"/>
      <c r="B725" s="7"/>
      <c r="C725" s="7"/>
      <c r="D725" s="13"/>
      <c r="E725" s="7"/>
      <c r="F725" s="7"/>
      <c r="G725" s="7"/>
      <c r="H725" s="7"/>
      <c r="I725" s="7"/>
      <c r="J725" s="7"/>
      <c r="K725" s="7"/>
      <c r="L725" s="7"/>
      <c r="M725" s="7"/>
      <c r="N725" s="7"/>
      <c r="O725" s="7"/>
      <c r="P725" s="7"/>
    </row>
    <row r="726" spans="1:16" ht="12.75">
      <c r="A726" s="7"/>
      <c r="B726" s="7"/>
      <c r="C726" s="7"/>
      <c r="D726" s="13"/>
      <c r="E726" s="7"/>
      <c r="F726" s="7"/>
      <c r="G726" s="7"/>
      <c r="H726" s="7"/>
      <c r="I726" s="7"/>
      <c r="J726" s="7"/>
      <c r="K726" s="7"/>
      <c r="L726" s="7"/>
      <c r="M726" s="7"/>
      <c r="N726" s="7"/>
      <c r="O726" s="7"/>
      <c r="P726" s="7"/>
    </row>
    <row r="727" spans="1:16" ht="12.75">
      <c r="A727" s="7"/>
      <c r="B727" s="7"/>
      <c r="C727" s="7"/>
      <c r="D727" s="13"/>
      <c r="E727" s="7"/>
      <c r="F727" s="7"/>
      <c r="G727" s="7"/>
      <c r="H727" s="7"/>
      <c r="I727" s="7"/>
      <c r="J727" s="7"/>
      <c r="K727" s="7"/>
      <c r="L727" s="7"/>
      <c r="M727" s="7"/>
      <c r="N727" s="7"/>
      <c r="O727" s="7"/>
      <c r="P727" s="7"/>
    </row>
    <row r="728" spans="1:16" ht="12.75">
      <c r="A728" s="7"/>
      <c r="B728" s="7"/>
      <c r="C728" s="7"/>
      <c r="D728" s="13"/>
      <c r="E728" s="7"/>
      <c r="F728" s="7"/>
      <c r="G728" s="7"/>
      <c r="H728" s="7"/>
      <c r="I728" s="7"/>
      <c r="J728" s="7"/>
      <c r="K728" s="7"/>
      <c r="L728" s="7"/>
      <c r="M728" s="7"/>
      <c r="N728" s="7"/>
      <c r="O728" s="7"/>
      <c r="P728" s="7"/>
    </row>
    <row r="729" spans="1:16" ht="12.75">
      <c r="A729" s="7"/>
      <c r="B729" s="7"/>
      <c r="C729" s="7"/>
      <c r="D729" s="13"/>
      <c r="E729" s="7"/>
      <c r="F729" s="7"/>
      <c r="G729" s="7"/>
      <c r="H729" s="7"/>
      <c r="I729" s="7"/>
      <c r="J729" s="7"/>
      <c r="K729" s="7"/>
      <c r="L729" s="7"/>
      <c r="M729" s="7"/>
      <c r="N729" s="7"/>
      <c r="O729" s="7"/>
      <c r="P729" s="7"/>
    </row>
    <row r="730" spans="1:16" ht="12.75">
      <c r="A730" s="7"/>
      <c r="B730" s="7"/>
      <c r="C730" s="7"/>
      <c r="D730" s="13"/>
      <c r="E730" s="7"/>
      <c r="F730" s="7"/>
      <c r="G730" s="7"/>
      <c r="H730" s="7"/>
      <c r="I730" s="7"/>
      <c r="J730" s="7"/>
      <c r="K730" s="7"/>
      <c r="L730" s="7"/>
      <c r="M730" s="7"/>
      <c r="N730" s="7"/>
      <c r="O730" s="7"/>
      <c r="P730" s="7"/>
    </row>
    <row r="731" spans="1:16" ht="12.75">
      <c r="A731" s="7"/>
      <c r="B731" s="7"/>
      <c r="C731" s="7"/>
      <c r="D731" s="13"/>
      <c r="E731" s="7"/>
      <c r="F731" s="7"/>
      <c r="G731" s="7"/>
      <c r="H731" s="7"/>
      <c r="I731" s="7"/>
      <c r="J731" s="7"/>
      <c r="K731" s="7"/>
      <c r="L731" s="7"/>
      <c r="M731" s="7"/>
      <c r="N731" s="7"/>
      <c r="O731" s="7"/>
      <c r="P731" s="7"/>
    </row>
    <row r="732" spans="1:16" ht="12.75">
      <c r="A732" s="7"/>
      <c r="B732" s="7"/>
      <c r="C732" s="7"/>
      <c r="D732" s="13"/>
      <c r="E732" s="7"/>
      <c r="F732" s="7"/>
      <c r="G732" s="7"/>
      <c r="H732" s="7"/>
      <c r="I732" s="7"/>
      <c r="J732" s="7"/>
      <c r="K732" s="7"/>
      <c r="L732" s="7"/>
      <c r="M732" s="7"/>
      <c r="N732" s="7"/>
      <c r="O732" s="7"/>
      <c r="P732" s="7"/>
    </row>
    <row r="733" spans="1:16" ht="12.75">
      <c r="A733" s="7"/>
      <c r="B733" s="7"/>
      <c r="C733" s="7"/>
      <c r="D733" s="13"/>
      <c r="E733" s="7"/>
      <c r="F733" s="7"/>
      <c r="G733" s="7"/>
      <c r="H733" s="7"/>
      <c r="I733" s="7"/>
      <c r="J733" s="7"/>
      <c r="K733" s="7"/>
      <c r="L733" s="7"/>
      <c r="M733" s="7"/>
      <c r="N733" s="7"/>
      <c r="O733" s="7"/>
      <c r="P733" s="7"/>
    </row>
    <row r="734" spans="1:16" ht="12.75">
      <c r="A734" s="7"/>
      <c r="B734" s="7"/>
      <c r="C734" s="7"/>
      <c r="D734" s="13"/>
      <c r="E734" s="7"/>
      <c r="F734" s="7"/>
      <c r="G734" s="7"/>
      <c r="H734" s="7"/>
      <c r="I734" s="7"/>
      <c r="J734" s="7"/>
      <c r="K734" s="7"/>
      <c r="L734" s="7"/>
      <c r="M734" s="7"/>
      <c r="N734" s="7"/>
      <c r="O734" s="7"/>
      <c r="P734" s="7"/>
    </row>
    <row r="735" spans="1:16" ht="12.75">
      <c r="A735" s="7"/>
      <c r="B735" s="7"/>
      <c r="C735" s="7"/>
      <c r="D735" s="13"/>
      <c r="E735" s="7"/>
      <c r="F735" s="7"/>
      <c r="G735" s="7"/>
      <c r="H735" s="7"/>
      <c r="I735" s="7"/>
      <c r="J735" s="7"/>
      <c r="K735" s="7"/>
      <c r="L735" s="7"/>
      <c r="M735" s="7"/>
      <c r="N735" s="7"/>
      <c r="O735" s="7"/>
      <c r="P735" s="7"/>
    </row>
    <row r="736" spans="1:16" ht="12.75">
      <c r="A736" s="7"/>
      <c r="B736" s="7"/>
      <c r="C736" s="7"/>
      <c r="D736" s="13"/>
      <c r="E736" s="7"/>
      <c r="F736" s="7"/>
      <c r="G736" s="7"/>
      <c r="H736" s="7"/>
      <c r="I736" s="7"/>
      <c r="J736" s="7"/>
      <c r="K736" s="7"/>
      <c r="L736" s="7"/>
      <c r="M736" s="7"/>
      <c r="N736" s="7"/>
      <c r="O736" s="7"/>
      <c r="P736" s="7"/>
    </row>
    <row r="737" spans="1:16" ht="12.75">
      <c r="A737" s="7"/>
      <c r="B737" s="7"/>
      <c r="C737" s="7"/>
      <c r="D737" s="13"/>
      <c r="E737" s="7"/>
      <c r="F737" s="7"/>
      <c r="G737" s="7"/>
      <c r="H737" s="7"/>
      <c r="I737" s="7"/>
      <c r="J737" s="7"/>
      <c r="K737" s="7"/>
      <c r="L737" s="7"/>
      <c r="M737" s="7"/>
      <c r="N737" s="7"/>
      <c r="O737" s="7"/>
      <c r="P737" s="7"/>
    </row>
    <row r="738" spans="1:16" ht="12.75">
      <c r="A738" s="7"/>
      <c r="B738" s="7"/>
      <c r="C738" s="7"/>
      <c r="D738" s="13"/>
      <c r="E738" s="7"/>
      <c r="F738" s="7"/>
      <c r="G738" s="7"/>
      <c r="H738" s="7"/>
      <c r="I738" s="7"/>
      <c r="J738" s="7"/>
      <c r="K738" s="7"/>
      <c r="L738" s="7"/>
      <c r="M738" s="7"/>
      <c r="N738" s="7"/>
      <c r="O738" s="7"/>
      <c r="P738" s="7"/>
    </row>
    <row r="739" spans="1:16" ht="12.75">
      <c r="A739" s="7"/>
      <c r="B739" s="7"/>
      <c r="C739" s="7"/>
      <c r="D739" s="13"/>
      <c r="E739" s="7"/>
      <c r="F739" s="7"/>
      <c r="G739" s="7"/>
      <c r="H739" s="7"/>
      <c r="I739" s="7"/>
      <c r="J739" s="7"/>
      <c r="K739" s="7"/>
      <c r="L739" s="7"/>
      <c r="M739" s="7"/>
      <c r="N739" s="7"/>
      <c r="O739" s="7"/>
      <c r="P739" s="7"/>
    </row>
    <row r="740" spans="1:16" ht="12.75">
      <c r="A740" s="7"/>
      <c r="B740" s="7"/>
      <c r="C740" s="7"/>
      <c r="D740" s="13"/>
      <c r="E740" s="7"/>
      <c r="F740" s="7"/>
      <c r="G740" s="7"/>
      <c r="H740" s="7"/>
      <c r="I740" s="7"/>
      <c r="J740" s="7"/>
      <c r="K740" s="7"/>
      <c r="L740" s="7"/>
      <c r="M740" s="7"/>
      <c r="N740" s="7"/>
      <c r="O740" s="7"/>
      <c r="P740" s="7"/>
    </row>
    <row r="741" spans="1:16" ht="12.75">
      <c r="A741" s="7"/>
      <c r="B741" s="7"/>
      <c r="C741" s="7"/>
      <c r="D741" s="13"/>
      <c r="E741" s="7"/>
      <c r="F741" s="7"/>
      <c r="G741" s="7"/>
      <c r="H741" s="7"/>
      <c r="I741" s="7"/>
      <c r="J741" s="7"/>
      <c r="K741" s="7"/>
      <c r="L741" s="7"/>
      <c r="M741" s="7"/>
      <c r="N741" s="7"/>
      <c r="O741" s="7"/>
      <c r="P741" s="7"/>
    </row>
    <row r="742" spans="1:16" ht="12.75">
      <c r="A742" s="7"/>
      <c r="B742" s="7"/>
      <c r="C742" s="7"/>
      <c r="D742" s="13"/>
      <c r="E742" s="7"/>
      <c r="F742" s="7"/>
      <c r="G742" s="7"/>
      <c r="H742" s="7"/>
      <c r="I742" s="7"/>
      <c r="J742" s="7"/>
      <c r="K742" s="7"/>
      <c r="L742" s="7"/>
      <c r="M742" s="7"/>
      <c r="N742" s="7"/>
      <c r="O742" s="7"/>
      <c r="P742" s="7"/>
    </row>
    <row r="743" spans="1:16" ht="12.75">
      <c r="A743" s="7"/>
      <c r="B743" s="7"/>
      <c r="C743" s="7"/>
      <c r="D743" s="13"/>
      <c r="E743" s="7"/>
      <c r="F743" s="7"/>
      <c r="G743" s="7"/>
      <c r="H743" s="7"/>
      <c r="I743" s="7"/>
      <c r="J743" s="7"/>
      <c r="K743" s="7"/>
      <c r="L743" s="7"/>
      <c r="M743" s="7"/>
      <c r="N743" s="7"/>
      <c r="O743" s="7"/>
      <c r="P743" s="7"/>
    </row>
    <row r="744" spans="1:16" ht="12.75">
      <c r="A744" s="7"/>
      <c r="B744" s="7"/>
      <c r="C744" s="7"/>
      <c r="D744" s="13"/>
      <c r="E744" s="7"/>
      <c r="F744" s="7"/>
      <c r="G744" s="7"/>
      <c r="H744" s="7"/>
      <c r="I744" s="7"/>
      <c r="J744" s="7"/>
      <c r="K744" s="7"/>
      <c r="L744" s="7"/>
      <c r="M744" s="7"/>
      <c r="N744" s="7"/>
      <c r="O744" s="7"/>
      <c r="P744" s="7"/>
    </row>
    <row r="745" spans="1:16" ht="12.75">
      <c r="A745" s="7"/>
      <c r="B745" s="7"/>
      <c r="C745" s="7"/>
      <c r="D745" s="13"/>
      <c r="E745" s="7"/>
      <c r="F745" s="7"/>
      <c r="G745" s="7"/>
      <c r="H745" s="7"/>
      <c r="I745" s="7"/>
      <c r="J745" s="7"/>
      <c r="K745" s="7"/>
      <c r="L745" s="7"/>
      <c r="M745" s="7"/>
      <c r="N745" s="7"/>
      <c r="O745" s="7"/>
      <c r="P745" s="7"/>
    </row>
    <row r="746" spans="1:16" ht="12.75">
      <c r="A746" s="7"/>
      <c r="B746" s="7"/>
      <c r="C746" s="7"/>
      <c r="D746" s="13"/>
      <c r="E746" s="7"/>
      <c r="F746" s="7"/>
      <c r="G746" s="7"/>
      <c r="H746" s="7"/>
      <c r="I746" s="7"/>
      <c r="J746" s="7"/>
      <c r="K746" s="7"/>
      <c r="L746" s="7"/>
      <c r="M746" s="7"/>
      <c r="N746" s="7"/>
      <c r="O746" s="7"/>
      <c r="P746" s="7"/>
    </row>
    <row r="747" spans="1:16" ht="12.75">
      <c r="A747" s="7"/>
      <c r="B747" s="7"/>
      <c r="C747" s="7"/>
      <c r="D747" s="13"/>
      <c r="E747" s="7"/>
      <c r="F747" s="7"/>
      <c r="G747" s="7"/>
      <c r="H747" s="7"/>
      <c r="I747" s="7"/>
      <c r="J747" s="7"/>
      <c r="K747" s="7"/>
      <c r="L747" s="7"/>
      <c r="M747" s="7"/>
      <c r="N747" s="7"/>
      <c r="O747" s="7"/>
      <c r="P747" s="7"/>
    </row>
    <row r="748" spans="1:16" ht="12.75">
      <c r="A748" s="7"/>
      <c r="B748" s="7"/>
      <c r="C748" s="7"/>
      <c r="D748" s="13"/>
      <c r="E748" s="7"/>
      <c r="F748" s="7"/>
      <c r="G748" s="7"/>
      <c r="H748" s="7"/>
      <c r="I748" s="7"/>
      <c r="J748" s="7"/>
      <c r="K748" s="7"/>
      <c r="L748" s="7"/>
      <c r="M748" s="7"/>
      <c r="N748" s="7"/>
      <c r="O748" s="7"/>
      <c r="P748" s="7"/>
    </row>
    <row r="749" spans="1:16" ht="12.75">
      <c r="A749" s="7"/>
      <c r="B749" s="7"/>
      <c r="C749" s="7"/>
      <c r="D749" s="13"/>
      <c r="E749" s="7"/>
      <c r="F749" s="7"/>
      <c r="G749" s="7"/>
      <c r="H749" s="7"/>
      <c r="I749" s="7"/>
      <c r="J749" s="7"/>
      <c r="K749" s="7"/>
      <c r="L749" s="7"/>
      <c r="M749" s="7"/>
      <c r="N749" s="7"/>
      <c r="O749" s="7"/>
      <c r="P749" s="7"/>
    </row>
    <row r="750" spans="1:16" ht="12.75">
      <c r="A750" s="7"/>
      <c r="B750" s="7"/>
      <c r="C750" s="7"/>
      <c r="D750" s="13"/>
      <c r="E750" s="7"/>
      <c r="F750" s="7"/>
      <c r="G750" s="7"/>
      <c r="H750" s="7"/>
      <c r="I750" s="7"/>
      <c r="J750" s="7"/>
      <c r="K750" s="7"/>
      <c r="L750" s="7"/>
      <c r="M750" s="7"/>
      <c r="N750" s="7"/>
      <c r="O750" s="7"/>
      <c r="P750" s="7"/>
    </row>
    <row r="751" spans="1:16" ht="12.75">
      <c r="A751" s="7"/>
      <c r="B751" s="7"/>
      <c r="C751" s="7"/>
      <c r="D751" s="13"/>
      <c r="E751" s="7"/>
      <c r="F751" s="7"/>
      <c r="G751" s="7"/>
      <c r="H751" s="7"/>
      <c r="I751" s="7"/>
      <c r="J751" s="7"/>
      <c r="K751" s="7"/>
      <c r="L751" s="7"/>
      <c r="M751" s="7"/>
      <c r="N751" s="7"/>
      <c r="O751" s="7"/>
      <c r="P751" s="7"/>
    </row>
    <row r="752" spans="1:16" ht="12.75">
      <c r="A752" s="7"/>
      <c r="B752" s="7"/>
      <c r="C752" s="7"/>
      <c r="D752" s="13"/>
      <c r="E752" s="7"/>
      <c r="F752" s="7"/>
      <c r="G752" s="7"/>
      <c r="H752" s="7"/>
      <c r="I752" s="7"/>
      <c r="J752" s="7"/>
      <c r="K752" s="7"/>
      <c r="L752" s="7"/>
      <c r="M752" s="7"/>
      <c r="N752" s="7"/>
      <c r="O752" s="7"/>
      <c r="P752" s="7"/>
    </row>
    <row r="753" spans="1:16" ht="12.75">
      <c r="A753" s="7"/>
      <c r="B753" s="7"/>
      <c r="C753" s="7"/>
      <c r="D753" s="13"/>
      <c r="E753" s="7"/>
      <c r="F753" s="7"/>
      <c r="G753" s="7"/>
      <c r="H753" s="7"/>
      <c r="I753" s="7"/>
      <c r="J753" s="7"/>
      <c r="K753" s="7"/>
      <c r="L753" s="7"/>
      <c r="M753" s="7"/>
      <c r="N753" s="7"/>
      <c r="O753" s="7"/>
      <c r="P753" s="7"/>
    </row>
    <row r="754" spans="1:16" ht="12.75">
      <c r="A754" s="7"/>
      <c r="B754" s="7"/>
      <c r="C754" s="7"/>
      <c r="D754" s="13"/>
      <c r="E754" s="7"/>
      <c r="F754" s="7"/>
      <c r="G754" s="7"/>
      <c r="H754" s="7"/>
      <c r="I754" s="7"/>
      <c r="J754" s="7"/>
      <c r="K754" s="7"/>
      <c r="L754" s="7"/>
      <c r="M754" s="7"/>
      <c r="N754" s="7"/>
      <c r="O754" s="7"/>
      <c r="P754" s="7"/>
    </row>
    <row r="755" spans="1:16" ht="12.75">
      <c r="A755" s="7"/>
      <c r="B755" s="7"/>
      <c r="C755" s="7"/>
      <c r="D755" s="13"/>
      <c r="E755" s="7"/>
      <c r="F755" s="7"/>
      <c r="G755" s="7"/>
      <c r="H755" s="7"/>
      <c r="I755" s="7"/>
      <c r="J755" s="7"/>
      <c r="K755" s="7"/>
      <c r="L755" s="7"/>
      <c r="M755" s="7"/>
      <c r="N755" s="7"/>
      <c r="O755" s="7"/>
      <c r="P755" s="7"/>
    </row>
    <row r="756" spans="1:16" ht="12.75">
      <c r="A756" s="7"/>
      <c r="B756" s="7"/>
      <c r="C756" s="7"/>
      <c r="D756" s="13"/>
      <c r="E756" s="7"/>
      <c r="F756" s="7"/>
      <c r="G756" s="7"/>
      <c r="H756" s="7"/>
      <c r="I756" s="7"/>
      <c r="J756" s="7"/>
      <c r="K756" s="7"/>
      <c r="L756" s="7"/>
      <c r="M756" s="7"/>
      <c r="N756" s="7"/>
      <c r="O756" s="7"/>
      <c r="P756" s="7"/>
    </row>
    <row r="757" spans="1:16" ht="12.75">
      <c r="A757" s="7"/>
      <c r="B757" s="7"/>
      <c r="C757" s="7"/>
      <c r="D757" s="13"/>
      <c r="E757" s="7"/>
      <c r="F757" s="7"/>
      <c r="G757" s="7"/>
      <c r="H757" s="7"/>
      <c r="I757" s="7"/>
      <c r="J757" s="7"/>
      <c r="K757" s="7"/>
      <c r="L757" s="7"/>
      <c r="M757" s="7"/>
      <c r="N757" s="7"/>
      <c r="O757" s="7"/>
      <c r="P757" s="7"/>
    </row>
    <row r="758" spans="1:16" ht="12.75">
      <c r="A758" s="7"/>
      <c r="B758" s="7"/>
      <c r="C758" s="7"/>
      <c r="D758" s="13"/>
      <c r="E758" s="7"/>
      <c r="F758" s="7"/>
      <c r="G758" s="7"/>
      <c r="H758" s="7"/>
      <c r="I758" s="7"/>
      <c r="J758" s="7"/>
      <c r="K758" s="7"/>
      <c r="L758" s="7"/>
      <c r="M758" s="7"/>
      <c r="N758" s="7"/>
      <c r="O758" s="7"/>
      <c r="P758" s="7"/>
    </row>
    <row r="759" spans="1:16" ht="12.75">
      <c r="A759" s="7"/>
      <c r="B759" s="7"/>
      <c r="C759" s="7"/>
      <c r="D759" s="13"/>
      <c r="E759" s="7"/>
      <c r="F759" s="7"/>
      <c r="G759" s="7"/>
      <c r="H759" s="7"/>
      <c r="I759" s="7"/>
      <c r="J759" s="7"/>
      <c r="K759" s="7"/>
      <c r="L759" s="7"/>
      <c r="M759" s="7"/>
      <c r="N759" s="7"/>
      <c r="O759" s="7"/>
      <c r="P759" s="7"/>
    </row>
    <row r="760" spans="1:16" ht="12.75">
      <c r="A760" s="7"/>
      <c r="B760" s="7"/>
      <c r="C760" s="7"/>
      <c r="D760" s="13"/>
      <c r="E760" s="7"/>
      <c r="F760" s="7"/>
      <c r="G760" s="7"/>
      <c r="H760" s="7"/>
      <c r="I760" s="7"/>
      <c r="J760" s="7"/>
      <c r="K760" s="7"/>
      <c r="L760" s="7"/>
      <c r="M760" s="7"/>
      <c r="N760" s="7"/>
      <c r="O760" s="7"/>
      <c r="P760" s="7"/>
    </row>
    <row r="761" spans="1:16" ht="12.75">
      <c r="A761" s="7"/>
      <c r="B761" s="7"/>
      <c r="C761" s="7"/>
      <c r="D761" s="13"/>
      <c r="E761" s="7"/>
      <c r="F761" s="7"/>
      <c r="G761" s="7"/>
      <c r="H761" s="7"/>
      <c r="I761" s="7"/>
      <c r="J761" s="7"/>
      <c r="K761" s="7"/>
      <c r="L761" s="7"/>
      <c r="M761" s="7"/>
      <c r="N761" s="7"/>
      <c r="O761" s="7"/>
      <c r="P761" s="7"/>
    </row>
    <row r="762" spans="1:16" ht="12.75">
      <c r="A762" s="7"/>
      <c r="B762" s="7"/>
      <c r="C762" s="7"/>
      <c r="D762" s="13"/>
      <c r="E762" s="7"/>
      <c r="F762" s="7"/>
      <c r="G762" s="7"/>
      <c r="H762" s="7"/>
      <c r="I762" s="7"/>
      <c r="J762" s="7"/>
      <c r="K762" s="7"/>
      <c r="L762" s="7"/>
      <c r="M762" s="7"/>
      <c r="N762" s="7"/>
      <c r="O762" s="7"/>
      <c r="P762" s="7"/>
    </row>
    <row r="763" spans="1:16" ht="12.75">
      <c r="A763" s="7"/>
      <c r="B763" s="7"/>
      <c r="C763" s="7"/>
      <c r="D763" s="13"/>
      <c r="E763" s="7"/>
      <c r="F763" s="7"/>
      <c r="G763" s="7"/>
      <c r="H763" s="7"/>
      <c r="I763" s="7"/>
      <c r="J763" s="7"/>
      <c r="K763" s="7"/>
      <c r="L763" s="7"/>
      <c r="M763" s="7"/>
      <c r="N763" s="7"/>
      <c r="O763" s="7"/>
      <c r="P763" s="7"/>
    </row>
    <row r="764" spans="1:16" ht="12.75">
      <c r="A764" s="7"/>
      <c r="B764" s="7"/>
      <c r="C764" s="7"/>
      <c r="D764" s="13"/>
      <c r="E764" s="7"/>
      <c r="F764" s="7"/>
      <c r="G764" s="7"/>
      <c r="H764" s="7"/>
      <c r="I764" s="7"/>
      <c r="J764" s="7"/>
      <c r="K764" s="7"/>
      <c r="L764" s="7"/>
      <c r="M764" s="7"/>
      <c r="N764" s="7"/>
      <c r="O764" s="7"/>
      <c r="P764" s="7"/>
    </row>
    <row r="765" spans="1:16" ht="12.75">
      <c r="A765" s="7"/>
      <c r="B765" s="7"/>
      <c r="C765" s="7"/>
      <c r="D765" s="13"/>
      <c r="E765" s="7"/>
      <c r="F765" s="7"/>
      <c r="G765" s="7"/>
      <c r="H765" s="7"/>
      <c r="I765" s="7"/>
      <c r="J765" s="7"/>
      <c r="K765" s="7"/>
      <c r="L765" s="7"/>
      <c r="M765" s="7"/>
      <c r="N765" s="7"/>
      <c r="O765" s="7"/>
      <c r="P765" s="7"/>
    </row>
    <row r="766" spans="1:16" ht="12.75">
      <c r="A766" s="7"/>
      <c r="B766" s="7"/>
      <c r="C766" s="7"/>
      <c r="D766" s="13"/>
      <c r="E766" s="7"/>
      <c r="F766" s="7"/>
      <c r="G766" s="7"/>
      <c r="H766" s="7"/>
      <c r="I766" s="7"/>
      <c r="J766" s="7"/>
      <c r="K766" s="7"/>
      <c r="L766" s="7"/>
      <c r="M766" s="7"/>
      <c r="N766" s="7"/>
      <c r="O766" s="7"/>
      <c r="P766" s="7"/>
    </row>
    <row r="767" spans="1:16" ht="12.75">
      <c r="A767" s="7"/>
      <c r="B767" s="7"/>
      <c r="C767" s="7"/>
      <c r="D767" s="13"/>
      <c r="E767" s="7"/>
      <c r="F767" s="7"/>
      <c r="G767" s="7"/>
      <c r="H767" s="7"/>
      <c r="I767" s="7"/>
      <c r="J767" s="7"/>
      <c r="K767" s="7"/>
      <c r="L767" s="7"/>
      <c r="M767" s="7"/>
      <c r="N767" s="7"/>
      <c r="O767" s="7"/>
      <c r="P767" s="7"/>
    </row>
    <row r="768" spans="1:16" ht="12.75">
      <c r="A768" s="7"/>
      <c r="B768" s="7"/>
      <c r="C768" s="7"/>
      <c r="D768" s="13"/>
      <c r="E768" s="7"/>
      <c r="F768" s="7"/>
      <c r="G768" s="7"/>
      <c r="H768" s="7"/>
      <c r="I768" s="7"/>
      <c r="J768" s="7"/>
      <c r="K768" s="7"/>
      <c r="L768" s="7"/>
      <c r="M768" s="7"/>
      <c r="N768" s="7"/>
      <c r="O768" s="7"/>
      <c r="P768" s="7"/>
    </row>
    <row r="769" spans="1:16" ht="12.75">
      <c r="A769" s="7"/>
      <c r="B769" s="7"/>
      <c r="C769" s="7"/>
      <c r="D769" s="13"/>
      <c r="E769" s="7"/>
      <c r="F769" s="7"/>
      <c r="G769" s="7"/>
      <c r="H769" s="7"/>
      <c r="I769" s="7"/>
      <c r="J769" s="7"/>
      <c r="K769" s="7"/>
      <c r="L769" s="7"/>
      <c r="M769" s="7"/>
      <c r="N769" s="7"/>
      <c r="O769" s="7"/>
      <c r="P769" s="7"/>
    </row>
    <row r="770" spans="1:16" ht="12.75">
      <c r="A770" s="7"/>
      <c r="B770" s="7"/>
      <c r="C770" s="7"/>
      <c r="D770" s="13"/>
      <c r="E770" s="7"/>
      <c r="F770" s="7"/>
      <c r="G770" s="7"/>
      <c r="H770" s="7"/>
      <c r="I770" s="7"/>
      <c r="J770" s="7"/>
      <c r="K770" s="7"/>
      <c r="L770" s="7"/>
      <c r="M770" s="7"/>
      <c r="N770" s="7"/>
      <c r="O770" s="7"/>
      <c r="P770" s="7"/>
    </row>
    <row r="771" spans="1:16" ht="12.75">
      <c r="A771" s="7"/>
      <c r="B771" s="7"/>
      <c r="C771" s="7"/>
      <c r="D771" s="13"/>
      <c r="E771" s="7"/>
      <c r="F771" s="7"/>
      <c r="G771" s="7"/>
      <c r="H771" s="7"/>
      <c r="I771" s="7"/>
      <c r="J771" s="7"/>
      <c r="K771" s="7"/>
      <c r="L771" s="7"/>
      <c r="M771" s="7"/>
      <c r="N771" s="7"/>
      <c r="O771" s="7"/>
      <c r="P771" s="7"/>
    </row>
    <row r="772" spans="1:16" ht="12.75">
      <c r="A772" s="7"/>
      <c r="B772" s="7"/>
      <c r="C772" s="7"/>
      <c r="D772" s="13"/>
      <c r="E772" s="7"/>
      <c r="F772" s="7"/>
      <c r="G772" s="7"/>
      <c r="H772" s="7"/>
      <c r="I772" s="7"/>
      <c r="J772" s="7"/>
      <c r="K772" s="7"/>
      <c r="L772" s="7"/>
      <c r="M772" s="7"/>
      <c r="N772" s="7"/>
      <c r="O772" s="7"/>
      <c r="P772" s="7"/>
    </row>
    <row r="773" spans="1:16" ht="12.75">
      <c r="A773" s="7"/>
      <c r="B773" s="7"/>
      <c r="C773" s="7"/>
      <c r="D773" s="13"/>
      <c r="E773" s="7"/>
      <c r="F773" s="7"/>
      <c r="G773" s="7"/>
      <c r="H773" s="7"/>
      <c r="I773" s="7"/>
      <c r="J773" s="7"/>
      <c r="K773" s="7"/>
      <c r="L773" s="7"/>
      <c r="M773" s="7"/>
      <c r="N773" s="7"/>
      <c r="O773" s="7"/>
      <c r="P773" s="7"/>
    </row>
    <row r="774" spans="1:16" ht="12.75">
      <c r="A774" s="7"/>
      <c r="B774" s="7"/>
      <c r="C774" s="7"/>
      <c r="D774" s="13"/>
      <c r="E774" s="7"/>
      <c r="F774" s="7"/>
      <c r="G774" s="7"/>
      <c r="H774" s="7"/>
      <c r="I774" s="7"/>
      <c r="J774" s="7"/>
      <c r="K774" s="7"/>
      <c r="L774" s="7"/>
      <c r="M774" s="7"/>
      <c r="N774" s="7"/>
      <c r="O774" s="7"/>
      <c r="P774" s="7"/>
    </row>
    <row r="775" spans="1:16" ht="12.75">
      <c r="A775" s="7"/>
      <c r="B775" s="7"/>
      <c r="C775" s="7"/>
      <c r="D775" s="13"/>
      <c r="E775" s="7"/>
      <c r="F775" s="7"/>
      <c r="G775" s="7"/>
      <c r="H775" s="7"/>
      <c r="I775" s="7"/>
      <c r="J775" s="7"/>
      <c r="K775" s="7"/>
      <c r="L775" s="7"/>
      <c r="M775" s="7"/>
      <c r="N775" s="7"/>
      <c r="O775" s="7"/>
      <c r="P775" s="7"/>
    </row>
    <row r="776" spans="1:16" ht="12.75">
      <c r="A776" s="7"/>
      <c r="B776" s="7"/>
      <c r="C776" s="7"/>
      <c r="D776" s="13"/>
      <c r="E776" s="7"/>
      <c r="F776" s="7"/>
      <c r="G776" s="7"/>
      <c r="H776" s="7"/>
      <c r="I776" s="7"/>
      <c r="J776" s="7"/>
      <c r="K776" s="7"/>
      <c r="L776" s="7"/>
      <c r="M776" s="7"/>
      <c r="N776" s="7"/>
      <c r="O776" s="7"/>
      <c r="P776" s="7"/>
    </row>
    <row r="777" spans="1:16" ht="12.75">
      <c r="A777" s="7"/>
      <c r="B777" s="7"/>
      <c r="C777" s="7"/>
      <c r="D777" s="13"/>
      <c r="E777" s="7"/>
      <c r="F777" s="7"/>
      <c r="G777" s="7"/>
      <c r="H777" s="7"/>
      <c r="I777" s="7"/>
      <c r="J777" s="7"/>
      <c r="K777" s="7"/>
      <c r="L777" s="7"/>
      <c r="M777" s="7"/>
      <c r="N777" s="7"/>
      <c r="O777" s="7"/>
      <c r="P777" s="7"/>
    </row>
    <row r="778" spans="1:16" ht="12.75">
      <c r="A778" s="7"/>
      <c r="B778" s="7"/>
      <c r="C778" s="7"/>
      <c r="D778" s="13"/>
      <c r="E778" s="7"/>
      <c r="F778" s="7"/>
      <c r="G778" s="7"/>
      <c r="H778" s="7"/>
      <c r="I778" s="7"/>
      <c r="J778" s="7"/>
      <c r="K778" s="7"/>
      <c r="L778" s="7"/>
      <c r="M778" s="7"/>
      <c r="N778" s="7"/>
      <c r="O778" s="7"/>
      <c r="P778" s="7"/>
    </row>
    <row r="779" spans="1:16" ht="12.75">
      <c r="A779" s="7"/>
      <c r="B779" s="7"/>
      <c r="C779" s="7"/>
      <c r="D779" s="13"/>
      <c r="E779" s="7"/>
      <c r="F779" s="7"/>
      <c r="G779" s="7"/>
      <c r="H779" s="7"/>
      <c r="I779" s="7"/>
      <c r="J779" s="7"/>
      <c r="K779" s="7"/>
      <c r="L779" s="7"/>
      <c r="M779" s="7"/>
      <c r="N779" s="7"/>
      <c r="O779" s="7"/>
      <c r="P779" s="7"/>
    </row>
    <row r="780" spans="1:16" ht="12.75">
      <c r="A780" s="7"/>
      <c r="B780" s="7"/>
      <c r="C780" s="7"/>
      <c r="D780" s="13"/>
      <c r="E780" s="7"/>
      <c r="F780" s="7"/>
      <c r="G780" s="7"/>
      <c r="H780" s="7"/>
      <c r="I780" s="7"/>
      <c r="J780" s="7"/>
      <c r="K780" s="7"/>
      <c r="L780" s="7"/>
      <c r="M780" s="7"/>
      <c r="N780" s="7"/>
      <c r="O780" s="7"/>
      <c r="P780" s="7"/>
    </row>
    <row r="781" spans="1:16" ht="12.75">
      <c r="A781" s="7"/>
      <c r="B781" s="7"/>
      <c r="C781" s="7"/>
      <c r="D781" s="13"/>
      <c r="E781" s="7"/>
      <c r="F781" s="7"/>
      <c r="G781" s="7"/>
      <c r="H781" s="7"/>
      <c r="I781" s="7"/>
      <c r="J781" s="7"/>
      <c r="K781" s="7"/>
      <c r="L781" s="7"/>
      <c r="M781" s="7"/>
      <c r="N781" s="7"/>
      <c r="O781" s="7"/>
      <c r="P781" s="7"/>
    </row>
    <row r="782" spans="1:16" ht="12.75">
      <c r="A782" s="7"/>
      <c r="B782" s="7"/>
      <c r="C782" s="7"/>
      <c r="D782" s="13"/>
      <c r="E782" s="7"/>
      <c r="F782" s="7"/>
      <c r="G782" s="7"/>
      <c r="H782" s="7"/>
      <c r="I782" s="7"/>
      <c r="J782" s="7"/>
      <c r="K782" s="7"/>
      <c r="L782" s="7"/>
      <c r="M782" s="7"/>
      <c r="N782" s="7"/>
      <c r="O782" s="7"/>
      <c r="P782" s="7"/>
    </row>
    <row r="783" spans="1:16" ht="12.75">
      <c r="A783" s="7"/>
      <c r="B783" s="7"/>
      <c r="C783" s="7"/>
      <c r="D783" s="13"/>
      <c r="E783" s="7"/>
      <c r="F783" s="7"/>
      <c r="G783" s="7"/>
      <c r="H783" s="7"/>
      <c r="I783" s="7"/>
      <c r="J783" s="7"/>
      <c r="K783" s="7"/>
      <c r="L783" s="7"/>
      <c r="M783" s="7"/>
      <c r="N783" s="7"/>
      <c r="O783" s="7"/>
      <c r="P783" s="7"/>
    </row>
    <row r="784" spans="1:16" ht="12.75">
      <c r="A784" s="7"/>
      <c r="B784" s="7"/>
      <c r="C784" s="7"/>
      <c r="D784" s="13"/>
      <c r="E784" s="7"/>
      <c r="F784" s="7"/>
      <c r="G784" s="7"/>
      <c r="H784" s="7"/>
      <c r="I784" s="7"/>
      <c r="J784" s="7"/>
      <c r="K784" s="7"/>
      <c r="L784" s="7"/>
      <c r="M784" s="7"/>
      <c r="N784" s="7"/>
      <c r="O784" s="7"/>
      <c r="P784" s="7"/>
    </row>
    <row r="785" spans="1:16" ht="12.75">
      <c r="A785" s="7"/>
      <c r="B785" s="7"/>
      <c r="C785" s="7"/>
      <c r="D785" s="13"/>
      <c r="E785" s="7"/>
      <c r="F785" s="7"/>
      <c r="G785" s="7"/>
      <c r="H785" s="7"/>
      <c r="I785" s="7"/>
      <c r="J785" s="7"/>
      <c r="K785" s="7"/>
      <c r="L785" s="7"/>
      <c r="M785" s="7"/>
      <c r="N785" s="7"/>
      <c r="O785" s="7"/>
      <c r="P785" s="7"/>
    </row>
    <row r="786" spans="1:16" ht="12.75">
      <c r="A786" s="7"/>
      <c r="B786" s="7"/>
      <c r="C786" s="7"/>
      <c r="D786" s="13"/>
      <c r="E786" s="7"/>
      <c r="F786" s="7"/>
      <c r="G786" s="7"/>
      <c r="H786" s="7"/>
      <c r="I786" s="7"/>
      <c r="J786" s="7"/>
      <c r="K786" s="7"/>
      <c r="L786" s="7"/>
      <c r="M786" s="7"/>
      <c r="N786" s="7"/>
      <c r="O786" s="7"/>
      <c r="P786" s="7"/>
    </row>
    <row r="787" spans="1:16" ht="12.75">
      <c r="A787" s="7"/>
      <c r="B787" s="7"/>
      <c r="C787" s="7"/>
      <c r="D787" s="13"/>
      <c r="E787" s="7"/>
      <c r="F787" s="7"/>
      <c r="G787" s="7"/>
      <c r="H787" s="7"/>
      <c r="I787" s="7"/>
      <c r="J787" s="7"/>
      <c r="K787" s="7"/>
      <c r="L787" s="7"/>
      <c r="M787" s="7"/>
      <c r="N787" s="7"/>
      <c r="O787" s="7"/>
      <c r="P787" s="7"/>
    </row>
    <row r="788" spans="1:16" ht="12.75">
      <c r="A788" s="7"/>
      <c r="B788" s="7"/>
      <c r="C788" s="7"/>
      <c r="D788" s="13"/>
      <c r="E788" s="7"/>
      <c r="F788" s="7"/>
      <c r="G788" s="7"/>
      <c r="H788" s="7"/>
      <c r="I788" s="7"/>
      <c r="J788" s="7"/>
      <c r="K788" s="7"/>
      <c r="L788" s="7"/>
      <c r="M788" s="7"/>
      <c r="N788" s="7"/>
      <c r="O788" s="7"/>
      <c r="P788" s="7"/>
    </row>
    <row r="789" spans="1:16" ht="12.75">
      <c r="A789" s="7"/>
      <c r="B789" s="7"/>
      <c r="C789" s="7"/>
      <c r="D789" s="13"/>
      <c r="E789" s="7"/>
      <c r="F789" s="7"/>
      <c r="G789" s="7"/>
      <c r="H789" s="7"/>
      <c r="I789" s="7"/>
      <c r="J789" s="7"/>
      <c r="K789" s="7"/>
      <c r="L789" s="7"/>
      <c r="M789" s="7"/>
      <c r="N789" s="7"/>
      <c r="O789" s="7"/>
      <c r="P789" s="7"/>
    </row>
    <row r="790" spans="1:16" ht="12.75">
      <c r="A790" s="7"/>
      <c r="B790" s="7"/>
      <c r="C790" s="7"/>
      <c r="D790" s="13"/>
      <c r="E790" s="7"/>
      <c r="F790" s="7"/>
      <c r="G790" s="7"/>
      <c r="H790" s="7"/>
      <c r="I790" s="7"/>
      <c r="J790" s="7"/>
      <c r="K790" s="7"/>
      <c r="L790" s="7"/>
      <c r="M790" s="7"/>
      <c r="N790" s="7"/>
      <c r="O790" s="7"/>
      <c r="P790" s="7"/>
    </row>
    <row r="791" spans="1:16" ht="12.75">
      <c r="A791" s="7"/>
      <c r="B791" s="7"/>
      <c r="C791" s="7"/>
      <c r="D791" s="13"/>
      <c r="E791" s="7"/>
      <c r="F791" s="7"/>
      <c r="G791" s="7"/>
      <c r="H791" s="7"/>
      <c r="I791" s="7"/>
      <c r="J791" s="7"/>
      <c r="K791" s="7"/>
      <c r="L791" s="7"/>
      <c r="M791" s="7"/>
      <c r="N791" s="7"/>
      <c r="O791" s="7"/>
      <c r="P791" s="7"/>
    </row>
    <row r="792" spans="1:16" ht="12.75">
      <c r="A792" s="7"/>
      <c r="B792" s="7"/>
      <c r="C792" s="7"/>
      <c r="D792" s="13"/>
      <c r="E792" s="7"/>
      <c r="F792" s="7"/>
      <c r="G792" s="7"/>
      <c r="H792" s="7"/>
      <c r="I792" s="7"/>
      <c r="J792" s="7"/>
      <c r="K792" s="7"/>
      <c r="L792" s="7"/>
      <c r="M792" s="7"/>
      <c r="N792" s="7"/>
      <c r="O792" s="7"/>
      <c r="P792" s="7"/>
    </row>
    <row r="793" spans="1:16" ht="12.75">
      <c r="A793" s="7"/>
      <c r="B793" s="7"/>
      <c r="C793" s="7"/>
      <c r="D793" s="13"/>
      <c r="E793" s="7"/>
      <c r="F793" s="7"/>
      <c r="G793" s="7"/>
      <c r="H793" s="7"/>
      <c r="I793" s="7"/>
      <c r="J793" s="7"/>
      <c r="K793" s="7"/>
      <c r="L793" s="7"/>
      <c r="M793" s="7"/>
      <c r="N793" s="7"/>
      <c r="O793" s="7"/>
      <c r="P793" s="7"/>
    </row>
    <row r="794" spans="1:16" ht="12.75">
      <c r="A794" s="7"/>
      <c r="B794" s="7"/>
      <c r="C794" s="7"/>
      <c r="D794" s="13"/>
      <c r="E794" s="7"/>
      <c r="F794" s="7"/>
      <c r="G794" s="7"/>
      <c r="H794" s="7"/>
      <c r="I794" s="7"/>
      <c r="J794" s="7"/>
      <c r="K794" s="7"/>
      <c r="L794" s="7"/>
      <c r="M794" s="7"/>
      <c r="N794" s="7"/>
      <c r="O794" s="7"/>
      <c r="P794" s="7"/>
    </row>
    <row r="795" spans="1:16" ht="12.75">
      <c r="A795" s="7"/>
      <c r="B795" s="7"/>
      <c r="C795" s="7"/>
      <c r="D795" s="13"/>
      <c r="E795" s="7"/>
      <c r="F795" s="7"/>
      <c r="G795" s="7"/>
      <c r="H795" s="7"/>
      <c r="I795" s="7"/>
      <c r="J795" s="7"/>
      <c r="K795" s="7"/>
      <c r="L795" s="7"/>
      <c r="M795" s="7"/>
      <c r="N795" s="7"/>
      <c r="O795" s="7"/>
      <c r="P795" s="7"/>
    </row>
    <row r="796" spans="1:16" ht="12.75">
      <c r="A796" s="7"/>
      <c r="B796" s="7"/>
      <c r="C796" s="7"/>
      <c r="D796" s="13"/>
      <c r="E796" s="7"/>
      <c r="F796" s="7"/>
      <c r="G796" s="7"/>
      <c r="H796" s="7"/>
      <c r="I796" s="7"/>
      <c r="J796" s="7"/>
      <c r="K796" s="7"/>
      <c r="L796" s="7"/>
      <c r="M796" s="7"/>
      <c r="N796" s="7"/>
      <c r="O796" s="7"/>
      <c r="P796" s="7"/>
    </row>
    <row r="797" spans="1:16" ht="12.75">
      <c r="A797" s="7"/>
      <c r="B797" s="7"/>
      <c r="C797" s="7"/>
      <c r="D797" s="13"/>
      <c r="E797" s="7"/>
      <c r="F797" s="7"/>
      <c r="G797" s="7"/>
      <c r="H797" s="7"/>
      <c r="I797" s="7"/>
      <c r="J797" s="7"/>
      <c r="K797" s="7"/>
      <c r="L797" s="7"/>
      <c r="M797" s="7"/>
      <c r="N797" s="7"/>
      <c r="O797" s="7"/>
      <c r="P797" s="7"/>
    </row>
    <row r="798" spans="1:16" ht="12.75">
      <c r="A798" s="7"/>
      <c r="B798" s="7"/>
      <c r="C798" s="7"/>
      <c r="D798" s="13"/>
      <c r="E798" s="7"/>
      <c r="F798" s="7"/>
      <c r="G798" s="7"/>
      <c r="H798" s="7"/>
      <c r="I798" s="7"/>
      <c r="J798" s="7"/>
      <c r="K798" s="7"/>
      <c r="L798" s="7"/>
      <c r="M798" s="7"/>
      <c r="N798" s="7"/>
      <c r="O798" s="7"/>
      <c r="P798" s="7"/>
    </row>
    <row r="799" spans="1:16" ht="12.75">
      <c r="A799" s="7"/>
      <c r="B799" s="7"/>
      <c r="C799" s="7"/>
      <c r="D799" s="13"/>
      <c r="E799" s="7"/>
      <c r="F799" s="7"/>
      <c r="G799" s="7"/>
      <c r="H799" s="7"/>
      <c r="I799" s="7"/>
      <c r="J799" s="7"/>
      <c r="K799" s="7"/>
      <c r="L799" s="7"/>
      <c r="M799" s="7"/>
      <c r="N799" s="7"/>
      <c r="O799" s="7"/>
      <c r="P799" s="7"/>
    </row>
    <row r="800" spans="1:16" ht="12.75">
      <c r="A800" s="7"/>
      <c r="B800" s="7"/>
      <c r="C800" s="7"/>
      <c r="D800" s="13"/>
      <c r="E800" s="7"/>
      <c r="F800" s="7"/>
      <c r="G800" s="7"/>
      <c r="H800" s="7"/>
      <c r="I800" s="7"/>
      <c r="J800" s="7"/>
      <c r="K800" s="7"/>
      <c r="L800" s="7"/>
      <c r="M800" s="7"/>
      <c r="N800" s="7"/>
      <c r="O800" s="7"/>
      <c r="P800" s="7"/>
    </row>
    <row r="801" spans="1:16" ht="12.75">
      <c r="A801" s="7"/>
      <c r="B801" s="7"/>
      <c r="C801" s="7"/>
      <c r="D801" s="13"/>
      <c r="E801" s="7"/>
      <c r="F801" s="7"/>
      <c r="G801" s="7"/>
      <c r="H801" s="7"/>
      <c r="I801" s="7"/>
      <c r="J801" s="7"/>
      <c r="K801" s="7"/>
      <c r="L801" s="7"/>
      <c r="M801" s="7"/>
      <c r="N801" s="7"/>
      <c r="O801" s="7"/>
      <c r="P801" s="7"/>
    </row>
    <row r="802" spans="1:16" ht="12.75">
      <c r="A802" s="7"/>
      <c r="B802" s="7"/>
      <c r="C802" s="7"/>
      <c r="D802" s="13"/>
      <c r="E802" s="7"/>
      <c r="F802" s="7"/>
      <c r="G802" s="7"/>
      <c r="H802" s="7"/>
      <c r="I802" s="7"/>
      <c r="J802" s="7"/>
      <c r="K802" s="7"/>
      <c r="L802" s="7"/>
      <c r="M802" s="7"/>
      <c r="N802" s="7"/>
      <c r="O802" s="7"/>
      <c r="P802" s="7"/>
    </row>
    <row r="803" spans="1:16" ht="12.75">
      <c r="A803" s="7"/>
      <c r="B803" s="7"/>
      <c r="C803" s="7"/>
      <c r="D803" s="13"/>
      <c r="E803" s="7"/>
      <c r="F803" s="7"/>
      <c r="G803" s="7"/>
      <c r="H803" s="7"/>
      <c r="I803" s="7"/>
      <c r="J803" s="7"/>
      <c r="K803" s="7"/>
      <c r="L803" s="7"/>
      <c r="M803" s="7"/>
      <c r="N803" s="7"/>
      <c r="O803" s="7"/>
      <c r="P803" s="7"/>
    </row>
    <row r="804" spans="1:16" ht="12.75">
      <c r="A804" s="7"/>
      <c r="B804" s="7"/>
      <c r="C804" s="7"/>
      <c r="D804" s="13"/>
      <c r="E804" s="7"/>
      <c r="F804" s="7"/>
      <c r="G804" s="7"/>
      <c r="H804" s="7"/>
      <c r="I804" s="7"/>
      <c r="J804" s="7"/>
      <c r="K804" s="7"/>
      <c r="L804" s="7"/>
      <c r="M804" s="7"/>
      <c r="N804" s="7"/>
      <c r="O804" s="7"/>
      <c r="P804" s="7"/>
    </row>
    <row r="805" spans="1:16" ht="12.75">
      <c r="A805" s="7"/>
      <c r="B805" s="7"/>
      <c r="C805" s="7"/>
      <c r="D805" s="13"/>
      <c r="E805" s="7"/>
      <c r="F805" s="7"/>
      <c r="G805" s="7"/>
      <c r="H805" s="7"/>
      <c r="I805" s="7"/>
      <c r="J805" s="7"/>
      <c r="K805" s="7"/>
      <c r="L805" s="7"/>
      <c r="M805" s="7"/>
      <c r="N805" s="7"/>
      <c r="O805" s="7"/>
      <c r="P805" s="7"/>
    </row>
    <row r="806" spans="1:16" ht="12.75">
      <c r="A806" s="7"/>
      <c r="B806" s="7"/>
      <c r="C806" s="7"/>
      <c r="D806" s="13"/>
      <c r="E806" s="7"/>
      <c r="F806" s="7"/>
      <c r="G806" s="7"/>
      <c r="H806" s="7"/>
      <c r="I806" s="7"/>
      <c r="J806" s="7"/>
      <c r="K806" s="7"/>
      <c r="L806" s="7"/>
      <c r="M806" s="7"/>
      <c r="N806" s="7"/>
      <c r="O806" s="7"/>
      <c r="P806" s="7"/>
    </row>
    <row r="807" spans="1:16" ht="12.75">
      <c r="A807" s="7"/>
      <c r="B807" s="7"/>
      <c r="C807" s="7"/>
      <c r="D807" s="13"/>
      <c r="E807" s="7"/>
      <c r="F807" s="7"/>
      <c r="G807" s="7"/>
      <c r="H807" s="7"/>
      <c r="I807" s="7"/>
      <c r="J807" s="7"/>
      <c r="K807" s="7"/>
      <c r="L807" s="7"/>
      <c r="M807" s="7"/>
      <c r="N807" s="7"/>
      <c r="O807" s="7"/>
      <c r="P807" s="7"/>
    </row>
    <row r="808" spans="1:16" ht="12.75">
      <c r="A808" s="7"/>
      <c r="B808" s="7"/>
      <c r="C808" s="7"/>
      <c r="D808" s="13"/>
      <c r="E808" s="7"/>
      <c r="F808" s="7"/>
      <c r="G808" s="7"/>
      <c r="H808" s="7"/>
      <c r="I808" s="7"/>
      <c r="J808" s="7"/>
      <c r="K808" s="7"/>
      <c r="L808" s="7"/>
      <c r="M808" s="7"/>
      <c r="N808" s="7"/>
      <c r="O808" s="7"/>
      <c r="P808" s="7"/>
    </row>
    <row r="809" spans="1:16" ht="12.75">
      <c r="A809" s="7"/>
      <c r="B809" s="7"/>
      <c r="C809" s="7"/>
      <c r="D809" s="13"/>
      <c r="E809" s="7"/>
      <c r="F809" s="7"/>
      <c r="G809" s="7"/>
      <c r="H809" s="7"/>
      <c r="I809" s="7"/>
      <c r="J809" s="7"/>
      <c r="K809" s="7"/>
      <c r="L809" s="7"/>
      <c r="M809" s="7"/>
      <c r="N809" s="7"/>
      <c r="O809" s="7"/>
      <c r="P809" s="7"/>
    </row>
    <row r="810" spans="1:16" ht="12.75">
      <c r="A810" s="7"/>
      <c r="B810" s="7"/>
      <c r="C810" s="7"/>
      <c r="D810" s="13"/>
      <c r="E810" s="7"/>
      <c r="F810" s="7"/>
      <c r="G810" s="7"/>
      <c r="H810" s="7"/>
      <c r="I810" s="7"/>
      <c r="J810" s="7"/>
      <c r="K810" s="7"/>
      <c r="L810" s="7"/>
      <c r="M810" s="7"/>
      <c r="N810" s="7"/>
      <c r="O810" s="7"/>
      <c r="P810" s="7"/>
    </row>
    <row r="811" spans="1:16" ht="12.75">
      <c r="A811" s="7"/>
      <c r="B811" s="7"/>
      <c r="C811" s="7"/>
      <c r="D811" s="13"/>
      <c r="E811" s="7"/>
      <c r="F811" s="7"/>
      <c r="G811" s="7"/>
      <c r="H811" s="7"/>
      <c r="I811" s="7"/>
      <c r="J811" s="7"/>
      <c r="K811" s="7"/>
      <c r="L811" s="7"/>
      <c r="M811" s="7"/>
      <c r="N811" s="7"/>
      <c r="O811" s="7"/>
      <c r="P811" s="7"/>
    </row>
    <row r="812" spans="1:16" ht="12.75">
      <c r="A812" s="7"/>
      <c r="B812" s="7"/>
      <c r="C812" s="7"/>
      <c r="D812" s="13"/>
      <c r="E812" s="7"/>
      <c r="F812" s="7"/>
      <c r="G812" s="7"/>
      <c r="H812" s="7"/>
      <c r="I812" s="7"/>
      <c r="J812" s="7"/>
      <c r="K812" s="7"/>
      <c r="L812" s="7"/>
      <c r="M812" s="7"/>
      <c r="N812" s="7"/>
      <c r="O812" s="7"/>
      <c r="P812" s="7"/>
    </row>
    <row r="813" spans="1:16" ht="12.75">
      <c r="A813" s="7"/>
      <c r="B813" s="7"/>
      <c r="C813" s="7"/>
      <c r="D813" s="13"/>
      <c r="E813" s="7"/>
      <c r="F813" s="7"/>
      <c r="G813" s="7"/>
      <c r="H813" s="7"/>
      <c r="I813" s="7"/>
      <c r="J813" s="7"/>
      <c r="K813" s="7"/>
      <c r="L813" s="7"/>
      <c r="M813" s="7"/>
      <c r="N813" s="7"/>
      <c r="O813" s="7"/>
      <c r="P813" s="7"/>
    </row>
    <row r="814" spans="1:16" ht="12.75">
      <c r="A814" s="7"/>
      <c r="B814" s="7"/>
      <c r="C814" s="7"/>
      <c r="D814" s="13"/>
      <c r="E814" s="7"/>
      <c r="F814" s="7"/>
      <c r="G814" s="7"/>
      <c r="H814" s="7"/>
      <c r="I814" s="7"/>
      <c r="J814" s="7"/>
      <c r="K814" s="7"/>
      <c r="L814" s="7"/>
      <c r="M814" s="7"/>
      <c r="N814" s="7"/>
      <c r="O814" s="7"/>
      <c r="P814" s="7"/>
    </row>
    <row r="815" spans="1:16" ht="12.75">
      <c r="A815" s="7"/>
      <c r="B815" s="7"/>
      <c r="C815" s="7"/>
      <c r="D815" s="13"/>
      <c r="E815" s="7"/>
      <c r="F815" s="7"/>
      <c r="G815" s="7"/>
      <c r="H815" s="7"/>
      <c r="I815" s="7"/>
      <c r="J815" s="7"/>
      <c r="K815" s="7"/>
      <c r="L815" s="7"/>
      <c r="M815" s="7"/>
      <c r="N815" s="7"/>
      <c r="O815" s="7"/>
      <c r="P815" s="7"/>
    </row>
    <row r="816" spans="1:16" ht="12.75">
      <c r="A816" s="7"/>
      <c r="B816" s="7"/>
      <c r="C816" s="7"/>
      <c r="D816" s="13"/>
      <c r="E816" s="7"/>
      <c r="F816" s="7"/>
      <c r="G816" s="7"/>
      <c r="H816" s="7"/>
      <c r="I816" s="7"/>
      <c r="J816" s="7"/>
      <c r="K816" s="7"/>
      <c r="L816" s="7"/>
      <c r="M816" s="7"/>
      <c r="N816" s="7"/>
      <c r="O816" s="7"/>
      <c r="P816" s="7"/>
    </row>
    <row r="817" spans="1:16" ht="12.75">
      <c r="A817" s="7"/>
      <c r="B817" s="7"/>
      <c r="C817" s="7"/>
      <c r="D817" s="13"/>
      <c r="E817" s="7"/>
      <c r="F817" s="7"/>
      <c r="G817" s="7"/>
      <c r="H817" s="7"/>
      <c r="I817" s="7"/>
      <c r="J817" s="7"/>
      <c r="K817" s="7"/>
      <c r="L817" s="7"/>
      <c r="M817" s="7"/>
      <c r="N817" s="7"/>
      <c r="O817" s="7"/>
      <c r="P817" s="7"/>
    </row>
    <row r="818" spans="1:16" ht="12.75">
      <c r="A818" s="7"/>
      <c r="B818" s="7"/>
      <c r="C818" s="7"/>
      <c r="D818" s="13"/>
      <c r="E818" s="7"/>
      <c r="F818" s="7"/>
      <c r="G818" s="7"/>
      <c r="H818" s="7"/>
      <c r="I818" s="7"/>
      <c r="J818" s="7"/>
      <c r="K818" s="7"/>
      <c r="L818" s="7"/>
      <c r="M818" s="7"/>
      <c r="N818" s="7"/>
      <c r="O818" s="7"/>
      <c r="P818" s="7"/>
    </row>
    <row r="819" spans="1:16" ht="12.75">
      <c r="A819" s="7"/>
      <c r="B819" s="7"/>
      <c r="C819" s="7"/>
      <c r="D819" s="13"/>
      <c r="E819" s="7"/>
      <c r="F819" s="7"/>
      <c r="G819" s="7"/>
      <c r="H819" s="7"/>
      <c r="I819" s="7"/>
      <c r="J819" s="7"/>
      <c r="K819" s="7"/>
      <c r="L819" s="7"/>
      <c r="M819" s="7"/>
      <c r="N819" s="7"/>
      <c r="O819" s="7"/>
      <c r="P819" s="7"/>
    </row>
    <row r="820" spans="1:16" ht="12.75">
      <c r="A820" s="7"/>
      <c r="B820" s="7"/>
      <c r="C820" s="7"/>
      <c r="D820" s="13"/>
      <c r="E820" s="7"/>
      <c r="F820" s="7"/>
      <c r="G820" s="7"/>
      <c r="H820" s="7"/>
      <c r="I820" s="7"/>
      <c r="J820" s="7"/>
      <c r="K820" s="7"/>
      <c r="L820" s="7"/>
      <c r="M820" s="7"/>
      <c r="N820" s="7"/>
      <c r="O820" s="7"/>
      <c r="P820" s="7"/>
    </row>
    <row r="821" spans="1:16" ht="12.75">
      <c r="A821" s="7"/>
      <c r="B821" s="7"/>
      <c r="C821" s="7"/>
      <c r="D821" s="13"/>
      <c r="E821" s="7"/>
      <c r="F821" s="7"/>
      <c r="G821" s="7"/>
      <c r="H821" s="7"/>
      <c r="I821" s="7"/>
      <c r="J821" s="7"/>
      <c r="K821" s="7"/>
      <c r="L821" s="7"/>
      <c r="M821" s="7"/>
      <c r="N821" s="7"/>
      <c r="O821" s="7"/>
      <c r="P821" s="7"/>
    </row>
    <row r="822" spans="1:16" ht="12.75">
      <c r="A822" s="7"/>
      <c r="B822" s="7"/>
      <c r="C822" s="7"/>
      <c r="D822" s="13"/>
      <c r="E822" s="7"/>
      <c r="F822" s="7"/>
      <c r="G822" s="7"/>
      <c r="H822" s="7"/>
      <c r="I822" s="7"/>
      <c r="J822" s="7"/>
      <c r="K822" s="7"/>
      <c r="L822" s="7"/>
      <c r="M822" s="7"/>
      <c r="N822" s="7"/>
      <c r="O822" s="7"/>
      <c r="P822" s="7"/>
    </row>
    <row r="823" spans="1:16" ht="12.75">
      <c r="A823" s="7"/>
      <c r="B823" s="7"/>
      <c r="C823" s="7"/>
      <c r="D823" s="13"/>
      <c r="E823" s="7"/>
      <c r="F823" s="7"/>
      <c r="G823" s="7"/>
      <c r="H823" s="7"/>
      <c r="I823" s="7"/>
      <c r="J823" s="7"/>
      <c r="K823" s="7"/>
      <c r="L823" s="7"/>
      <c r="M823" s="7"/>
      <c r="N823" s="7"/>
      <c r="O823" s="7"/>
      <c r="P823" s="7"/>
    </row>
    <row r="824" spans="1:16" ht="12.75">
      <c r="A824" s="7"/>
      <c r="B824" s="7"/>
      <c r="C824" s="7"/>
      <c r="D824" s="13"/>
      <c r="E824" s="7"/>
      <c r="F824" s="7"/>
      <c r="G824" s="7"/>
      <c r="H824" s="7"/>
      <c r="I824" s="7"/>
      <c r="J824" s="7"/>
      <c r="K824" s="7"/>
      <c r="L824" s="7"/>
      <c r="M824" s="7"/>
      <c r="N824" s="7"/>
      <c r="O824" s="7"/>
      <c r="P824" s="7"/>
    </row>
    <row r="825" spans="1:16" ht="12.75">
      <c r="A825" s="7"/>
      <c r="B825" s="7"/>
      <c r="C825" s="7"/>
      <c r="D825" s="13"/>
      <c r="E825" s="7"/>
      <c r="F825" s="7"/>
      <c r="G825" s="7"/>
      <c r="H825" s="7"/>
      <c r="I825" s="7"/>
      <c r="J825" s="7"/>
      <c r="K825" s="7"/>
      <c r="L825" s="7"/>
      <c r="M825" s="7"/>
      <c r="N825" s="7"/>
      <c r="O825" s="7"/>
      <c r="P825" s="7"/>
    </row>
    <row r="826" spans="1:16" ht="12.75">
      <c r="A826" s="7"/>
      <c r="B826" s="7"/>
      <c r="C826" s="7"/>
      <c r="D826" s="13"/>
      <c r="E826" s="7"/>
      <c r="F826" s="7"/>
      <c r="G826" s="7"/>
      <c r="H826" s="7"/>
      <c r="I826" s="7"/>
      <c r="J826" s="7"/>
      <c r="K826" s="7"/>
      <c r="L826" s="7"/>
      <c r="M826" s="7"/>
      <c r="N826" s="7"/>
      <c r="O826" s="7"/>
      <c r="P826" s="7"/>
    </row>
    <row r="827" spans="1:16" ht="12.75">
      <c r="A827" s="7"/>
      <c r="B827" s="7"/>
      <c r="C827" s="7"/>
      <c r="D827" s="13"/>
      <c r="E827" s="7"/>
      <c r="F827" s="7"/>
      <c r="G827" s="7"/>
      <c r="H827" s="7"/>
      <c r="I827" s="7"/>
      <c r="J827" s="7"/>
      <c r="K827" s="7"/>
      <c r="L827" s="7"/>
      <c r="M827" s="7"/>
      <c r="N827" s="7"/>
      <c r="O827" s="7"/>
      <c r="P827" s="7"/>
    </row>
    <row r="828" spans="1:16" ht="12.75">
      <c r="A828" s="7"/>
      <c r="B828" s="7"/>
      <c r="C828" s="7"/>
      <c r="D828" s="13"/>
      <c r="E828" s="7"/>
      <c r="F828" s="7"/>
      <c r="G828" s="7"/>
      <c r="H828" s="7"/>
      <c r="I828" s="7"/>
      <c r="J828" s="7"/>
      <c r="K828" s="7"/>
      <c r="L828" s="7"/>
      <c r="M828" s="7"/>
      <c r="N828" s="7"/>
      <c r="O828" s="7"/>
      <c r="P828" s="7"/>
    </row>
    <row r="829" spans="1:16" ht="12.75">
      <c r="A829" s="7"/>
      <c r="B829" s="7"/>
      <c r="C829" s="7"/>
      <c r="D829" s="13"/>
      <c r="E829" s="7"/>
      <c r="F829" s="7"/>
      <c r="G829" s="7"/>
      <c r="H829" s="7"/>
      <c r="I829" s="7"/>
      <c r="J829" s="7"/>
      <c r="K829" s="7"/>
      <c r="L829" s="7"/>
      <c r="M829" s="7"/>
      <c r="N829" s="7"/>
      <c r="O829" s="7"/>
      <c r="P829" s="7"/>
    </row>
    <row r="830" spans="1:16" ht="12.75">
      <c r="A830" s="7"/>
      <c r="B830" s="7"/>
      <c r="C830" s="7"/>
      <c r="D830" s="13"/>
      <c r="E830" s="7"/>
      <c r="F830" s="7"/>
      <c r="G830" s="7"/>
      <c r="H830" s="7"/>
      <c r="I830" s="7"/>
      <c r="J830" s="7"/>
      <c r="K830" s="7"/>
      <c r="L830" s="7"/>
      <c r="M830" s="7"/>
      <c r="N830" s="7"/>
      <c r="O830" s="7"/>
      <c r="P830" s="7"/>
    </row>
    <row r="831" spans="1:16" ht="12.75">
      <c r="A831" s="7"/>
      <c r="B831" s="7"/>
      <c r="C831" s="7"/>
      <c r="D831" s="13"/>
      <c r="E831" s="7"/>
      <c r="F831" s="7"/>
      <c r="G831" s="7"/>
      <c r="H831" s="7"/>
      <c r="I831" s="7"/>
      <c r="J831" s="7"/>
      <c r="K831" s="7"/>
      <c r="L831" s="7"/>
      <c r="M831" s="7"/>
      <c r="N831" s="7"/>
      <c r="O831" s="7"/>
      <c r="P831" s="7"/>
    </row>
    <row r="832" spans="1:16" ht="12.75">
      <c r="A832" s="7"/>
      <c r="B832" s="7"/>
      <c r="C832" s="7"/>
      <c r="D832" s="13"/>
      <c r="E832" s="7"/>
      <c r="F832" s="7"/>
      <c r="G832" s="7"/>
      <c r="H832" s="7"/>
      <c r="I832" s="7"/>
      <c r="J832" s="7"/>
      <c r="K832" s="7"/>
      <c r="L832" s="7"/>
      <c r="M832" s="7"/>
      <c r="N832" s="7"/>
      <c r="O832" s="7"/>
      <c r="P832" s="7"/>
    </row>
    <row r="833" spans="1:16" ht="12.75">
      <c r="A833" s="7"/>
      <c r="B833" s="7"/>
      <c r="C833" s="7"/>
      <c r="D833" s="13"/>
      <c r="E833" s="7"/>
      <c r="F833" s="7"/>
      <c r="G833" s="7"/>
      <c r="H833" s="7"/>
      <c r="I833" s="7"/>
      <c r="J833" s="7"/>
      <c r="K833" s="7"/>
      <c r="L833" s="7"/>
      <c r="M833" s="7"/>
      <c r="N833" s="7"/>
      <c r="O833" s="7"/>
      <c r="P833" s="7"/>
    </row>
    <row r="834" spans="1:16" ht="12.75">
      <c r="A834" s="7"/>
      <c r="B834" s="7"/>
      <c r="C834" s="7"/>
      <c r="D834" s="13"/>
      <c r="E834" s="7"/>
      <c r="F834" s="7"/>
      <c r="G834" s="7"/>
      <c r="H834" s="7"/>
      <c r="I834" s="7"/>
      <c r="J834" s="7"/>
      <c r="K834" s="7"/>
      <c r="L834" s="7"/>
      <c r="M834" s="7"/>
      <c r="N834" s="7"/>
      <c r="O834" s="7"/>
      <c r="P834" s="7"/>
    </row>
    <row r="835" spans="1:16" ht="12.75">
      <c r="A835" s="7"/>
      <c r="B835" s="7"/>
      <c r="C835" s="7"/>
      <c r="D835" s="13"/>
      <c r="E835" s="7"/>
      <c r="F835" s="7"/>
      <c r="G835" s="7"/>
      <c r="H835" s="7"/>
      <c r="I835" s="7"/>
      <c r="J835" s="7"/>
      <c r="K835" s="7"/>
      <c r="L835" s="7"/>
      <c r="M835" s="7"/>
      <c r="N835" s="7"/>
      <c r="O835" s="7"/>
      <c r="P835" s="7"/>
    </row>
    <row r="836" spans="1:16" ht="12.75">
      <c r="A836" s="7"/>
      <c r="B836" s="7"/>
      <c r="C836" s="7"/>
      <c r="D836" s="13"/>
      <c r="E836" s="7"/>
      <c r="F836" s="7"/>
      <c r="G836" s="7"/>
      <c r="H836" s="7"/>
      <c r="I836" s="7"/>
      <c r="J836" s="7"/>
      <c r="K836" s="7"/>
      <c r="L836" s="7"/>
      <c r="M836" s="7"/>
      <c r="N836" s="7"/>
      <c r="O836" s="7"/>
      <c r="P836" s="7"/>
    </row>
    <row r="837" spans="1:16" ht="12.75">
      <c r="A837" s="7"/>
      <c r="B837" s="7"/>
      <c r="C837" s="7"/>
      <c r="D837" s="13"/>
      <c r="E837" s="7"/>
      <c r="F837" s="7"/>
      <c r="G837" s="7"/>
      <c r="H837" s="7"/>
      <c r="I837" s="7"/>
      <c r="J837" s="7"/>
      <c r="K837" s="7"/>
      <c r="L837" s="7"/>
      <c r="M837" s="7"/>
      <c r="N837" s="7"/>
      <c r="O837" s="7"/>
      <c r="P837" s="7"/>
    </row>
    <row r="838" spans="1:16" ht="12.75">
      <c r="A838" s="7"/>
      <c r="B838" s="7"/>
      <c r="C838" s="7"/>
      <c r="D838" s="13"/>
      <c r="E838" s="7"/>
      <c r="F838" s="7"/>
      <c r="G838" s="7"/>
      <c r="H838" s="7"/>
      <c r="I838" s="7"/>
      <c r="J838" s="7"/>
      <c r="K838" s="7"/>
      <c r="L838" s="7"/>
      <c r="M838" s="7"/>
      <c r="N838" s="7"/>
      <c r="O838" s="7"/>
      <c r="P838" s="7"/>
    </row>
    <row r="839" spans="1:16" ht="12.75">
      <c r="A839" s="7"/>
      <c r="B839" s="7"/>
      <c r="C839" s="7"/>
      <c r="D839" s="13"/>
      <c r="E839" s="7"/>
      <c r="F839" s="7"/>
      <c r="G839" s="7"/>
      <c r="H839" s="7"/>
      <c r="I839" s="7"/>
      <c r="J839" s="7"/>
      <c r="K839" s="7"/>
      <c r="L839" s="7"/>
      <c r="M839" s="7"/>
      <c r="N839" s="7"/>
      <c r="O839" s="7"/>
      <c r="P839" s="7"/>
    </row>
    <row r="840" spans="1:16" ht="12.75">
      <c r="A840" s="7"/>
      <c r="B840" s="7"/>
      <c r="C840" s="7"/>
      <c r="D840" s="13"/>
      <c r="E840" s="7"/>
      <c r="F840" s="7"/>
      <c r="G840" s="7"/>
      <c r="H840" s="7"/>
      <c r="I840" s="7"/>
      <c r="J840" s="7"/>
      <c r="K840" s="7"/>
      <c r="L840" s="7"/>
      <c r="M840" s="7"/>
      <c r="N840" s="7"/>
      <c r="O840" s="7"/>
      <c r="P840" s="7"/>
    </row>
    <row r="841" spans="1:16" ht="12.75">
      <c r="A841" s="7"/>
      <c r="B841" s="7"/>
      <c r="C841" s="7"/>
      <c r="D841" s="13"/>
      <c r="E841" s="7"/>
      <c r="F841" s="7"/>
      <c r="G841" s="7"/>
      <c r="H841" s="7"/>
      <c r="I841" s="7"/>
      <c r="J841" s="7"/>
      <c r="K841" s="7"/>
      <c r="L841" s="7"/>
      <c r="M841" s="7"/>
      <c r="N841" s="7"/>
      <c r="O841" s="7"/>
      <c r="P841" s="7"/>
    </row>
    <row r="842" spans="1:16" ht="12.75">
      <c r="A842" s="7"/>
      <c r="B842" s="7"/>
      <c r="C842" s="7"/>
      <c r="D842" s="13"/>
      <c r="E842" s="7"/>
      <c r="F842" s="7"/>
      <c r="G842" s="7"/>
      <c r="H842" s="7"/>
      <c r="I842" s="7"/>
      <c r="J842" s="7"/>
      <c r="K842" s="7"/>
      <c r="L842" s="7"/>
      <c r="M842" s="7"/>
      <c r="N842" s="7"/>
      <c r="O842" s="7"/>
      <c r="P842" s="7"/>
    </row>
    <row r="843" spans="1:16" ht="12.75">
      <c r="A843" s="7"/>
      <c r="B843" s="7"/>
      <c r="C843" s="7"/>
      <c r="D843" s="13"/>
      <c r="E843" s="7"/>
      <c r="F843" s="7"/>
      <c r="G843" s="7"/>
      <c r="H843" s="7"/>
      <c r="I843" s="7"/>
      <c r="J843" s="7"/>
      <c r="K843" s="7"/>
      <c r="L843" s="7"/>
      <c r="M843" s="7"/>
      <c r="N843" s="7"/>
      <c r="O843" s="7"/>
      <c r="P843" s="7"/>
    </row>
    <row r="844" spans="1:16" ht="12.75">
      <c r="A844" s="7"/>
      <c r="B844" s="7"/>
      <c r="C844" s="7"/>
      <c r="D844" s="13"/>
      <c r="E844" s="7"/>
      <c r="F844" s="7"/>
      <c r="G844" s="7"/>
      <c r="H844" s="7"/>
      <c r="I844" s="7"/>
      <c r="J844" s="7"/>
      <c r="K844" s="7"/>
      <c r="L844" s="7"/>
      <c r="M844" s="7"/>
      <c r="N844" s="7"/>
      <c r="O844" s="7"/>
      <c r="P844" s="7"/>
    </row>
    <row r="845" spans="1:16" ht="12.75">
      <c r="A845" s="7"/>
      <c r="B845" s="7"/>
      <c r="C845" s="7"/>
      <c r="D845" s="13"/>
      <c r="E845" s="7"/>
      <c r="F845" s="7"/>
      <c r="G845" s="7"/>
      <c r="H845" s="7"/>
      <c r="I845" s="7"/>
      <c r="J845" s="7"/>
      <c r="K845" s="7"/>
      <c r="L845" s="7"/>
      <c r="M845" s="7"/>
      <c r="N845" s="7"/>
      <c r="O845" s="7"/>
      <c r="P845" s="7"/>
    </row>
    <row r="846" spans="1:16" ht="12.75">
      <c r="A846" s="7"/>
      <c r="B846" s="7"/>
      <c r="C846" s="7"/>
      <c r="D846" s="13"/>
      <c r="E846" s="7"/>
      <c r="F846" s="7"/>
      <c r="G846" s="7"/>
      <c r="H846" s="7"/>
      <c r="I846" s="7"/>
      <c r="J846" s="7"/>
      <c r="K846" s="7"/>
      <c r="L846" s="7"/>
      <c r="M846" s="7"/>
      <c r="N846" s="7"/>
      <c r="O846" s="7"/>
      <c r="P846" s="7"/>
    </row>
    <row r="847" spans="1:16" ht="12.75">
      <c r="A847" s="7"/>
      <c r="B847" s="7"/>
      <c r="C847" s="7"/>
      <c r="D847" s="13"/>
      <c r="E847" s="7"/>
      <c r="F847" s="7"/>
      <c r="G847" s="7"/>
      <c r="H847" s="7"/>
      <c r="I847" s="7"/>
      <c r="J847" s="7"/>
      <c r="K847" s="7"/>
      <c r="L847" s="7"/>
      <c r="M847" s="7"/>
      <c r="N847" s="7"/>
      <c r="O847" s="7"/>
      <c r="P847" s="7"/>
    </row>
    <row r="848" spans="1:16" ht="12.75">
      <c r="A848" s="7"/>
      <c r="B848" s="7"/>
      <c r="C848" s="7"/>
      <c r="D848" s="13"/>
      <c r="E848" s="7"/>
      <c r="F848" s="7"/>
      <c r="G848" s="7"/>
      <c r="H848" s="7"/>
      <c r="I848" s="7"/>
      <c r="J848" s="7"/>
      <c r="K848" s="7"/>
      <c r="L848" s="7"/>
      <c r="M848" s="7"/>
      <c r="N848" s="7"/>
      <c r="O848" s="7"/>
      <c r="P848" s="7"/>
    </row>
    <row r="849" spans="1:16" ht="12.75">
      <c r="A849" s="7"/>
      <c r="B849" s="7"/>
      <c r="C849" s="7"/>
      <c r="D849" s="13"/>
      <c r="E849" s="7"/>
      <c r="F849" s="7"/>
      <c r="G849" s="7"/>
      <c r="H849" s="7"/>
      <c r="I849" s="7"/>
      <c r="J849" s="7"/>
      <c r="K849" s="7"/>
      <c r="L849" s="7"/>
      <c r="M849" s="7"/>
      <c r="N849" s="7"/>
      <c r="O849" s="7"/>
      <c r="P849" s="7"/>
    </row>
    <row r="850" spans="1:16" ht="12.75">
      <c r="A850" s="7"/>
      <c r="B850" s="7"/>
      <c r="C850" s="7"/>
      <c r="D850" s="13"/>
      <c r="E850" s="7"/>
      <c r="F850" s="7"/>
      <c r="G850" s="7"/>
      <c r="H850" s="7"/>
      <c r="I850" s="7"/>
      <c r="J850" s="7"/>
      <c r="K850" s="7"/>
      <c r="L850" s="7"/>
      <c r="M850" s="7"/>
      <c r="N850" s="7"/>
      <c r="O850" s="7"/>
      <c r="P850" s="7"/>
    </row>
    <row r="851" spans="1:16" ht="12.75">
      <c r="A851" s="7"/>
      <c r="B851" s="7"/>
      <c r="C851" s="7"/>
      <c r="D851" s="13"/>
      <c r="E851" s="7"/>
      <c r="F851" s="7"/>
      <c r="G851" s="7"/>
      <c r="H851" s="7"/>
      <c r="I851" s="7"/>
      <c r="J851" s="7"/>
      <c r="K851" s="7"/>
      <c r="L851" s="7"/>
      <c r="M851" s="7"/>
      <c r="N851" s="7"/>
      <c r="O851" s="7"/>
      <c r="P851" s="7"/>
    </row>
    <row r="852" spans="1:16" ht="12.75">
      <c r="A852" s="7"/>
      <c r="B852" s="7"/>
      <c r="C852" s="7"/>
      <c r="D852" s="13"/>
      <c r="E852" s="7"/>
      <c r="F852" s="7"/>
      <c r="G852" s="7"/>
      <c r="H852" s="7"/>
      <c r="I852" s="7"/>
      <c r="J852" s="7"/>
      <c r="K852" s="7"/>
      <c r="L852" s="7"/>
      <c r="M852" s="7"/>
      <c r="N852" s="7"/>
      <c r="O852" s="7"/>
      <c r="P852" s="7"/>
    </row>
    <row r="853" spans="1:16" ht="12.75">
      <c r="A853" s="7"/>
      <c r="B853" s="7"/>
      <c r="C853" s="7"/>
      <c r="D853" s="13"/>
      <c r="E853" s="7"/>
      <c r="F853" s="7"/>
      <c r="G853" s="7"/>
      <c r="H853" s="7"/>
      <c r="I853" s="7"/>
      <c r="J853" s="7"/>
      <c r="K853" s="7"/>
      <c r="L853" s="7"/>
      <c r="M853" s="7"/>
      <c r="N853" s="7"/>
      <c r="O853" s="7"/>
      <c r="P853" s="7"/>
    </row>
    <row r="854" spans="1:16" ht="12.75">
      <c r="A854" s="7"/>
      <c r="B854" s="7"/>
      <c r="C854" s="7"/>
      <c r="D854" s="13"/>
      <c r="E854" s="7"/>
      <c r="F854" s="7"/>
      <c r="G854" s="7"/>
      <c r="H854" s="7"/>
      <c r="I854" s="7"/>
      <c r="J854" s="7"/>
      <c r="K854" s="7"/>
      <c r="L854" s="7"/>
      <c r="M854" s="7"/>
      <c r="N854" s="7"/>
      <c r="O854" s="7"/>
      <c r="P854" s="7"/>
    </row>
    <row r="855" spans="1:16" ht="12.75">
      <c r="A855" s="7"/>
      <c r="B855" s="7"/>
      <c r="C855" s="7"/>
      <c r="D855" s="13"/>
      <c r="E855" s="7"/>
      <c r="F855" s="7"/>
      <c r="G855" s="7"/>
      <c r="H855" s="7"/>
      <c r="I855" s="7"/>
      <c r="J855" s="7"/>
      <c r="K855" s="7"/>
      <c r="L855" s="7"/>
      <c r="M855" s="7"/>
      <c r="N855" s="7"/>
      <c r="O855" s="7"/>
      <c r="P855" s="7"/>
    </row>
    <row r="856" spans="1:16" ht="12.75">
      <c r="A856" s="7"/>
      <c r="B856" s="7"/>
      <c r="C856" s="7"/>
      <c r="D856" s="13"/>
      <c r="E856" s="7"/>
      <c r="F856" s="7"/>
      <c r="G856" s="7"/>
      <c r="H856" s="7"/>
      <c r="I856" s="7"/>
      <c r="J856" s="7"/>
      <c r="K856" s="7"/>
      <c r="L856" s="7"/>
      <c r="M856" s="7"/>
      <c r="N856" s="7"/>
      <c r="O856" s="7"/>
      <c r="P856" s="7"/>
    </row>
    <row r="857" spans="1:16" ht="12.75">
      <c r="A857" s="7"/>
      <c r="B857" s="7"/>
      <c r="C857" s="7"/>
      <c r="D857" s="13"/>
      <c r="E857" s="7"/>
      <c r="F857" s="7"/>
      <c r="G857" s="7"/>
      <c r="H857" s="7"/>
      <c r="I857" s="7"/>
      <c r="J857" s="7"/>
      <c r="K857" s="7"/>
      <c r="L857" s="7"/>
      <c r="M857" s="7"/>
      <c r="N857" s="7"/>
      <c r="O857" s="7"/>
      <c r="P857" s="7"/>
    </row>
    <row r="858" spans="1:16" ht="12.75">
      <c r="A858" s="7"/>
      <c r="B858" s="7"/>
      <c r="C858" s="7"/>
      <c r="D858" s="13"/>
      <c r="E858" s="7"/>
      <c r="F858" s="7"/>
      <c r="G858" s="7"/>
      <c r="H858" s="7"/>
      <c r="I858" s="7"/>
      <c r="J858" s="7"/>
      <c r="K858" s="7"/>
      <c r="L858" s="7"/>
      <c r="M858" s="7"/>
      <c r="N858" s="7"/>
      <c r="O858" s="7"/>
      <c r="P858" s="7"/>
    </row>
    <row r="859" spans="1:16" ht="12.75">
      <c r="A859" s="7"/>
      <c r="B859" s="7"/>
      <c r="C859" s="7"/>
      <c r="D859" s="13"/>
      <c r="E859" s="7"/>
      <c r="F859" s="7"/>
      <c r="G859" s="7"/>
      <c r="H859" s="7"/>
      <c r="I859" s="7"/>
      <c r="J859" s="7"/>
      <c r="K859" s="7"/>
      <c r="L859" s="7"/>
      <c r="M859" s="7"/>
      <c r="N859" s="7"/>
      <c r="O859" s="7"/>
      <c r="P859" s="7"/>
    </row>
    <row r="860" spans="1:16" ht="12.75">
      <c r="A860" s="7"/>
      <c r="B860" s="7"/>
      <c r="C860" s="7"/>
      <c r="D860" s="13"/>
      <c r="E860" s="7"/>
      <c r="F860" s="7"/>
      <c r="G860" s="7"/>
      <c r="H860" s="7"/>
      <c r="I860" s="7"/>
      <c r="J860" s="7"/>
      <c r="K860" s="7"/>
      <c r="L860" s="7"/>
      <c r="M860" s="7"/>
      <c r="N860" s="7"/>
      <c r="O860" s="7"/>
      <c r="P860" s="7"/>
    </row>
    <row r="861" spans="1:16" ht="12.75">
      <c r="A861" s="7"/>
      <c r="B861" s="7"/>
      <c r="C861" s="7"/>
      <c r="D861" s="13"/>
      <c r="E861" s="7"/>
      <c r="F861" s="7"/>
      <c r="G861" s="7"/>
      <c r="H861" s="7"/>
      <c r="I861" s="7"/>
      <c r="J861" s="7"/>
      <c r="K861" s="7"/>
      <c r="L861" s="7"/>
      <c r="M861" s="7"/>
      <c r="N861" s="7"/>
      <c r="O861" s="7"/>
      <c r="P861" s="7"/>
    </row>
    <row r="862" spans="1:16" ht="12.75">
      <c r="A862" s="7"/>
      <c r="B862" s="7"/>
      <c r="C862" s="7"/>
      <c r="D862" s="13"/>
      <c r="E862" s="7"/>
      <c r="F862" s="7"/>
      <c r="G862" s="7"/>
      <c r="H862" s="7"/>
      <c r="I862" s="7"/>
      <c r="J862" s="7"/>
      <c r="K862" s="7"/>
      <c r="L862" s="7"/>
      <c r="M862" s="7"/>
      <c r="N862" s="7"/>
      <c r="O862" s="7"/>
      <c r="P862" s="7"/>
    </row>
    <row r="863" spans="1:16" ht="12.75">
      <c r="A863" s="7"/>
      <c r="B863" s="7"/>
      <c r="C863" s="7"/>
      <c r="D863" s="13"/>
      <c r="E863" s="7"/>
      <c r="F863" s="7"/>
      <c r="G863" s="7"/>
      <c r="H863" s="7"/>
      <c r="I863" s="7"/>
      <c r="J863" s="7"/>
      <c r="K863" s="7"/>
      <c r="L863" s="7"/>
      <c r="M863" s="7"/>
      <c r="N863" s="7"/>
      <c r="O863" s="7"/>
      <c r="P863" s="7"/>
    </row>
    <row r="864" spans="1:16" ht="12.75">
      <c r="A864" s="7"/>
      <c r="B864" s="7"/>
      <c r="C864" s="7"/>
      <c r="D864" s="13"/>
      <c r="E864" s="7"/>
      <c r="F864" s="7"/>
      <c r="G864" s="7"/>
      <c r="H864" s="7"/>
      <c r="I864" s="7"/>
      <c r="J864" s="7"/>
      <c r="K864" s="7"/>
      <c r="L864" s="7"/>
      <c r="M864" s="7"/>
      <c r="N864" s="7"/>
      <c r="O864" s="7"/>
      <c r="P864" s="7"/>
    </row>
    <row r="865" spans="1:16" ht="12.75">
      <c r="A865" s="7"/>
      <c r="B865" s="7"/>
      <c r="C865" s="7"/>
      <c r="D865" s="13"/>
      <c r="E865" s="7"/>
      <c r="F865" s="7"/>
      <c r="G865" s="7"/>
      <c r="H865" s="7"/>
      <c r="I865" s="7"/>
      <c r="J865" s="7"/>
      <c r="K865" s="7"/>
      <c r="L865" s="7"/>
      <c r="M865" s="7"/>
      <c r="N865" s="7"/>
      <c r="O865" s="7"/>
      <c r="P865" s="7"/>
    </row>
    <row r="866" spans="1:16" ht="12.75">
      <c r="A866" s="7"/>
      <c r="B866" s="7"/>
      <c r="C866" s="7"/>
      <c r="D866" s="13"/>
      <c r="E866" s="7"/>
      <c r="F866" s="7"/>
      <c r="G866" s="7"/>
      <c r="H866" s="7"/>
      <c r="I866" s="7"/>
      <c r="J866" s="7"/>
      <c r="K866" s="7"/>
      <c r="L866" s="7"/>
      <c r="M866" s="7"/>
      <c r="N866" s="7"/>
      <c r="O866" s="7"/>
      <c r="P866" s="7"/>
    </row>
    <row r="867" spans="1:16" ht="12.75">
      <c r="A867" s="7"/>
      <c r="B867" s="7"/>
      <c r="C867" s="7"/>
      <c r="D867" s="13"/>
      <c r="E867" s="7"/>
      <c r="F867" s="7"/>
      <c r="G867" s="7"/>
      <c r="H867" s="7"/>
      <c r="I867" s="7"/>
      <c r="J867" s="7"/>
      <c r="K867" s="7"/>
      <c r="L867" s="7"/>
      <c r="M867" s="7"/>
      <c r="N867" s="7"/>
      <c r="O867" s="7"/>
      <c r="P867" s="7"/>
    </row>
    <row r="868" spans="1:16" ht="12.75">
      <c r="A868" s="7"/>
      <c r="B868" s="7"/>
      <c r="C868" s="7"/>
      <c r="D868" s="13"/>
      <c r="E868" s="7"/>
      <c r="F868" s="7"/>
      <c r="G868" s="7"/>
      <c r="H868" s="7"/>
      <c r="I868" s="7"/>
      <c r="J868" s="7"/>
      <c r="K868" s="7"/>
      <c r="L868" s="7"/>
      <c r="M868" s="7"/>
      <c r="N868" s="7"/>
      <c r="O868" s="7"/>
      <c r="P868" s="7"/>
    </row>
    <row r="869" spans="1:16" ht="12.75">
      <c r="A869" s="7"/>
      <c r="B869" s="7"/>
      <c r="C869" s="7"/>
      <c r="D869" s="13"/>
      <c r="E869" s="7"/>
      <c r="F869" s="7"/>
      <c r="G869" s="7"/>
      <c r="H869" s="7"/>
      <c r="I869" s="7"/>
      <c r="J869" s="7"/>
      <c r="K869" s="7"/>
      <c r="L869" s="7"/>
      <c r="M869" s="7"/>
      <c r="N869" s="7"/>
      <c r="O869" s="7"/>
      <c r="P869" s="7"/>
    </row>
    <row r="870" spans="1:16" ht="12.75">
      <c r="A870" s="7"/>
      <c r="B870" s="7"/>
      <c r="C870" s="7"/>
      <c r="D870" s="13"/>
      <c r="E870" s="7"/>
      <c r="F870" s="7"/>
      <c r="G870" s="7"/>
      <c r="H870" s="7"/>
      <c r="I870" s="7"/>
      <c r="J870" s="7"/>
      <c r="K870" s="7"/>
      <c r="L870" s="7"/>
      <c r="M870" s="7"/>
      <c r="N870" s="7"/>
      <c r="O870" s="7"/>
      <c r="P870" s="7"/>
    </row>
    <row r="871" spans="1:16" ht="12.75">
      <c r="A871" s="7"/>
      <c r="B871" s="7"/>
      <c r="C871" s="7"/>
      <c r="D871" s="13"/>
      <c r="E871" s="7"/>
      <c r="F871" s="7"/>
      <c r="G871" s="7"/>
      <c r="H871" s="7"/>
      <c r="I871" s="7"/>
      <c r="J871" s="7"/>
      <c r="K871" s="7"/>
      <c r="L871" s="7"/>
      <c r="M871" s="7"/>
      <c r="N871" s="7"/>
      <c r="O871" s="7"/>
      <c r="P871" s="7"/>
    </row>
    <row r="872" spans="1:16" ht="12.75">
      <c r="A872" s="7"/>
      <c r="B872" s="7"/>
      <c r="C872" s="7"/>
      <c r="D872" s="13"/>
      <c r="E872" s="7"/>
      <c r="F872" s="7"/>
      <c r="G872" s="7"/>
      <c r="H872" s="7"/>
      <c r="I872" s="7"/>
      <c r="J872" s="7"/>
      <c r="K872" s="7"/>
      <c r="L872" s="7"/>
      <c r="M872" s="7"/>
      <c r="N872" s="7"/>
      <c r="O872" s="7"/>
      <c r="P872" s="7"/>
    </row>
    <row r="873" spans="1:16" ht="12.75">
      <c r="A873" s="7"/>
      <c r="B873" s="7"/>
      <c r="C873" s="7"/>
      <c r="D873" s="13"/>
      <c r="E873" s="7"/>
      <c r="F873" s="7"/>
      <c r="G873" s="7"/>
      <c r="H873" s="7"/>
      <c r="I873" s="7"/>
      <c r="J873" s="7"/>
      <c r="K873" s="7"/>
      <c r="L873" s="7"/>
      <c r="M873" s="7"/>
      <c r="N873" s="7"/>
      <c r="O873" s="7"/>
      <c r="P873" s="7"/>
    </row>
    <row r="874" spans="1:16" ht="12.75">
      <c r="A874" s="7"/>
      <c r="B874" s="7"/>
      <c r="C874" s="7"/>
      <c r="D874" s="13"/>
      <c r="E874" s="7"/>
      <c r="F874" s="7"/>
      <c r="G874" s="7"/>
      <c r="H874" s="7"/>
      <c r="I874" s="7"/>
      <c r="J874" s="7"/>
      <c r="K874" s="7"/>
      <c r="L874" s="7"/>
      <c r="M874" s="7"/>
      <c r="N874" s="7"/>
      <c r="O874" s="7"/>
      <c r="P874" s="7"/>
    </row>
    <row r="875" spans="1:16" ht="12.75">
      <c r="A875" s="7"/>
      <c r="B875" s="7"/>
      <c r="C875" s="7"/>
      <c r="D875" s="13"/>
      <c r="E875" s="7"/>
      <c r="F875" s="7"/>
      <c r="G875" s="7"/>
      <c r="H875" s="7"/>
      <c r="I875" s="7"/>
      <c r="J875" s="7"/>
      <c r="K875" s="7"/>
      <c r="L875" s="7"/>
      <c r="M875" s="7"/>
      <c r="N875" s="7"/>
      <c r="O875" s="7"/>
      <c r="P875" s="7"/>
    </row>
    <row r="876" spans="1:16" ht="12.75">
      <c r="A876" s="7"/>
      <c r="B876" s="7"/>
      <c r="C876" s="7"/>
      <c r="D876" s="13"/>
      <c r="E876" s="7"/>
      <c r="F876" s="7"/>
      <c r="G876" s="7"/>
      <c r="H876" s="7"/>
      <c r="I876" s="7"/>
      <c r="J876" s="7"/>
      <c r="K876" s="7"/>
      <c r="L876" s="7"/>
      <c r="M876" s="7"/>
      <c r="N876" s="7"/>
      <c r="O876" s="7"/>
      <c r="P876" s="7"/>
    </row>
    <row r="877" spans="1:16" ht="12.75">
      <c r="A877" s="7"/>
      <c r="B877" s="7"/>
      <c r="C877" s="7"/>
      <c r="D877" s="13"/>
      <c r="E877" s="7"/>
      <c r="F877" s="7"/>
      <c r="G877" s="7"/>
      <c r="H877" s="7"/>
      <c r="I877" s="7"/>
      <c r="J877" s="7"/>
      <c r="K877" s="7"/>
      <c r="L877" s="7"/>
      <c r="M877" s="7"/>
      <c r="N877" s="7"/>
      <c r="O877" s="7"/>
      <c r="P877" s="7"/>
    </row>
    <row r="878" spans="1:16" ht="12.75">
      <c r="A878" s="7"/>
      <c r="B878" s="7"/>
      <c r="C878" s="7"/>
      <c r="D878" s="13"/>
      <c r="E878" s="7"/>
      <c r="F878" s="7"/>
      <c r="G878" s="7"/>
      <c r="H878" s="7"/>
      <c r="I878" s="7"/>
      <c r="J878" s="7"/>
      <c r="K878" s="7"/>
      <c r="L878" s="7"/>
      <c r="M878" s="7"/>
      <c r="N878" s="7"/>
      <c r="O878" s="7"/>
      <c r="P878" s="7"/>
    </row>
    <row r="879" spans="1:16" ht="12.75">
      <c r="A879" s="7"/>
      <c r="B879" s="7"/>
      <c r="C879" s="7"/>
      <c r="D879" s="13"/>
      <c r="E879" s="7"/>
      <c r="F879" s="7"/>
      <c r="G879" s="7"/>
      <c r="H879" s="7"/>
      <c r="I879" s="7"/>
      <c r="J879" s="7"/>
      <c r="K879" s="7"/>
      <c r="L879" s="7"/>
      <c r="M879" s="7"/>
      <c r="N879" s="7"/>
      <c r="O879" s="7"/>
      <c r="P879" s="7"/>
    </row>
    <row r="880" spans="1:16" ht="12.75">
      <c r="A880" s="7"/>
      <c r="B880" s="7"/>
      <c r="C880" s="7"/>
      <c r="D880" s="13"/>
      <c r="E880" s="7"/>
      <c r="F880" s="7"/>
      <c r="G880" s="7"/>
      <c r="H880" s="7"/>
      <c r="I880" s="7"/>
      <c r="J880" s="7"/>
      <c r="K880" s="7"/>
      <c r="L880" s="7"/>
      <c r="M880" s="7"/>
      <c r="N880" s="7"/>
      <c r="O880" s="7"/>
      <c r="P880" s="7"/>
    </row>
    <row r="881" spans="1:16" ht="12.75">
      <c r="A881" s="7"/>
      <c r="B881" s="7"/>
      <c r="C881" s="7"/>
      <c r="D881" s="13"/>
      <c r="E881" s="7"/>
      <c r="F881" s="7"/>
      <c r="G881" s="7"/>
      <c r="H881" s="7"/>
      <c r="I881" s="7"/>
      <c r="J881" s="7"/>
      <c r="K881" s="7"/>
      <c r="L881" s="7"/>
      <c r="M881" s="7"/>
      <c r="N881" s="7"/>
      <c r="O881" s="7"/>
      <c r="P881" s="7"/>
    </row>
    <row r="882" spans="1:16" ht="12.75">
      <c r="A882" s="7"/>
      <c r="B882" s="7"/>
      <c r="C882" s="7"/>
      <c r="D882" s="13"/>
      <c r="E882" s="7"/>
      <c r="F882" s="7"/>
      <c r="G882" s="7"/>
      <c r="H882" s="7"/>
      <c r="I882" s="7"/>
      <c r="J882" s="7"/>
      <c r="K882" s="7"/>
      <c r="L882" s="7"/>
      <c r="M882" s="7"/>
      <c r="N882" s="7"/>
      <c r="O882" s="7"/>
      <c r="P882" s="7"/>
    </row>
    <row r="883" spans="1:16" ht="12.75">
      <c r="A883" s="7"/>
      <c r="B883" s="7"/>
      <c r="C883" s="7"/>
      <c r="D883" s="13"/>
      <c r="E883" s="7"/>
      <c r="F883" s="7"/>
      <c r="G883" s="7"/>
      <c r="H883" s="7"/>
      <c r="I883" s="7"/>
      <c r="J883" s="7"/>
      <c r="K883" s="7"/>
      <c r="L883" s="7"/>
      <c r="M883" s="7"/>
      <c r="N883" s="7"/>
      <c r="O883" s="7"/>
      <c r="P883" s="7"/>
    </row>
    <row r="884" spans="1:16" ht="12.75">
      <c r="A884" s="7"/>
      <c r="B884" s="7"/>
      <c r="C884" s="7"/>
      <c r="D884" s="13"/>
      <c r="E884" s="7"/>
      <c r="F884" s="7"/>
      <c r="G884" s="7"/>
      <c r="H884" s="7"/>
      <c r="I884" s="7"/>
      <c r="J884" s="7"/>
      <c r="K884" s="7"/>
      <c r="L884" s="7"/>
      <c r="M884" s="7"/>
      <c r="N884" s="7"/>
      <c r="O884" s="7"/>
      <c r="P884" s="7"/>
    </row>
    <row r="885" spans="1:16" ht="12.75">
      <c r="A885" s="7"/>
      <c r="B885" s="7"/>
      <c r="C885" s="7"/>
      <c r="D885" s="13"/>
      <c r="E885" s="7"/>
      <c r="F885" s="7"/>
      <c r="G885" s="7"/>
      <c r="H885" s="7"/>
      <c r="I885" s="7"/>
      <c r="J885" s="7"/>
      <c r="K885" s="7"/>
      <c r="L885" s="7"/>
      <c r="M885" s="7"/>
      <c r="N885" s="7"/>
      <c r="O885" s="7"/>
      <c r="P885" s="7"/>
    </row>
    <row r="886" spans="1:16" ht="12.75">
      <c r="A886" s="7"/>
      <c r="B886" s="7"/>
      <c r="C886" s="7"/>
      <c r="D886" s="13"/>
      <c r="E886" s="7"/>
      <c r="F886" s="7"/>
      <c r="G886" s="7"/>
      <c r="H886" s="7"/>
      <c r="I886" s="7"/>
      <c r="J886" s="7"/>
      <c r="K886" s="7"/>
      <c r="L886" s="7"/>
      <c r="M886" s="7"/>
      <c r="N886" s="7"/>
      <c r="O886" s="7"/>
      <c r="P886" s="7"/>
    </row>
    <row r="887" spans="1:16" ht="12.75">
      <c r="A887" s="7"/>
      <c r="B887" s="7"/>
      <c r="C887" s="7"/>
      <c r="D887" s="13"/>
      <c r="E887" s="7"/>
      <c r="F887" s="7"/>
      <c r="G887" s="7"/>
      <c r="H887" s="7"/>
      <c r="I887" s="7"/>
      <c r="J887" s="7"/>
      <c r="K887" s="7"/>
      <c r="L887" s="7"/>
      <c r="M887" s="7"/>
      <c r="N887" s="7"/>
      <c r="O887" s="7"/>
      <c r="P887" s="7"/>
    </row>
    <row r="888" spans="1:16" ht="12.75">
      <c r="A888" s="7"/>
      <c r="B888" s="7"/>
      <c r="C888" s="7"/>
      <c r="D888" s="13"/>
      <c r="E888" s="7"/>
      <c r="F888" s="7"/>
      <c r="G888" s="7"/>
      <c r="H888" s="7"/>
      <c r="I888" s="7"/>
      <c r="J888" s="7"/>
      <c r="K888" s="7"/>
      <c r="L888" s="7"/>
      <c r="M888" s="7"/>
      <c r="N888" s="7"/>
      <c r="O888" s="7"/>
      <c r="P888" s="7"/>
    </row>
    <row r="889" spans="1:16" ht="12.75">
      <c r="A889" s="7"/>
      <c r="B889" s="7"/>
      <c r="C889" s="7"/>
      <c r="D889" s="13"/>
      <c r="E889" s="7"/>
      <c r="F889" s="7"/>
      <c r="G889" s="7"/>
      <c r="H889" s="7"/>
      <c r="I889" s="7"/>
      <c r="J889" s="7"/>
      <c r="K889" s="7"/>
      <c r="L889" s="7"/>
      <c r="M889" s="7"/>
      <c r="N889" s="7"/>
      <c r="O889" s="7"/>
      <c r="P889" s="7"/>
    </row>
    <row r="890" spans="1:16" ht="12.75">
      <c r="A890" s="7"/>
      <c r="B890" s="7"/>
      <c r="C890" s="7"/>
      <c r="D890" s="13"/>
      <c r="E890" s="7"/>
      <c r="F890" s="7"/>
      <c r="G890" s="7"/>
      <c r="H890" s="7"/>
      <c r="I890" s="7"/>
      <c r="J890" s="7"/>
      <c r="K890" s="7"/>
      <c r="L890" s="7"/>
      <c r="M890" s="7"/>
      <c r="N890" s="7"/>
      <c r="O890" s="7"/>
      <c r="P890" s="7"/>
    </row>
    <row r="891" spans="1:16" ht="12.75">
      <c r="A891" s="7"/>
      <c r="B891" s="7"/>
      <c r="C891" s="7"/>
      <c r="D891" s="13"/>
      <c r="E891" s="7"/>
      <c r="F891" s="7"/>
      <c r="G891" s="7"/>
      <c r="H891" s="7"/>
      <c r="I891" s="7"/>
      <c r="J891" s="7"/>
      <c r="K891" s="7"/>
      <c r="L891" s="7"/>
      <c r="M891" s="7"/>
      <c r="N891" s="7"/>
      <c r="O891" s="7"/>
      <c r="P891" s="7"/>
    </row>
    <row r="892" spans="1:16" ht="12.75">
      <c r="A892" s="7"/>
      <c r="B892" s="7"/>
      <c r="C892" s="7"/>
      <c r="D892" s="13"/>
      <c r="E892" s="7"/>
      <c r="F892" s="7"/>
      <c r="G892" s="7"/>
      <c r="H892" s="7"/>
      <c r="I892" s="7"/>
      <c r="J892" s="7"/>
      <c r="K892" s="7"/>
      <c r="L892" s="7"/>
      <c r="M892" s="7"/>
      <c r="N892" s="7"/>
      <c r="O892" s="7"/>
      <c r="P892" s="7"/>
    </row>
    <row r="893" spans="1:16" ht="12.75">
      <c r="A893" s="7"/>
      <c r="B893" s="7"/>
      <c r="C893" s="7"/>
      <c r="D893" s="13"/>
      <c r="E893" s="7"/>
      <c r="F893" s="7"/>
      <c r="G893" s="7"/>
      <c r="H893" s="7"/>
      <c r="I893" s="7"/>
      <c r="J893" s="7"/>
      <c r="K893" s="7"/>
      <c r="L893" s="7"/>
      <c r="M893" s="7"/>
      <c r="N893" s="7"/>
      <c r="O893" s="7"/>
      <c r="P893" s="7"/>
    </row>
    <row r="894" spans="1:16" ht="12.75">
      <c r="A894" s="7"/>
      <c r="B894" s="7"/>
      <c r="C894" s="7"/>
      <c r="D894" s="13"/>
      <c r="E894" s="7"/>
      <c r="F894" s="7"/>
      <c r="G894" s="7"/>
      <c r="H894" s="7"/>
      <c r="I894" s="7"/>
      <c r="J894" s="7"/>
      <c r="K894" s="7"/>
      <c r="L894" s="7"/>
      <c r="M894" s="7"/>
      <c r="N894" s="7"/>
      <c r="O894" s="7"/>
      <c r="P894" s="7"/>
    </row>
    <row r="895" spans="1:16" ht="12.75">
      <c r="A895" s="7"/>
      <c r="B895" s="7"/>
      <c r="C895" s="7"/>
      <c r="D895" s="13"/>
      <c r="E895" s="7"/>
      <c r="F895" s="7"/>
      <c r="G895" s="7"/>
      <c r="H895" s="7"/>
      <c r="I895" s="7"/>
      <c r="J895" s="7"/>
      <c r="K895" s="7"/>
      <c r="L895" s="7"/>
      <c r="M895" s="7"/>
      <c r="N895" s="7"/>
      <c r="O895" s="7"/>
      <c r="P895" s="7"/>
    </row>
    <row r="896" spans="1:16" ht="12.75">
      <c r="A896" s="7"/>
      <c r="B896" s="7"/>
      <c r="C896" s="7"/>
      <c r="D896" s="13"/>
      <c r="E896" s="7"/>
      <c r="F896" s="7"/>
      <c r="G896" s="7"/>
      <c r="H896" s="7"/>
      <c r="I896" s="7"/>
      <c r="J896" s="7"/>
      <c r="K896" s="7"/>
      <c r="L896" s="7"/>
      <c r="M896" s="7"/>
      <c r="N896" s="7"/>
      <c r="O896" s="7"/>
      <c r="P896" s="7"/>
    </row>
    <row r="897" spans="1:16" ht="12.75">
      <c r="A897" s="7"/>
      <c r="B897" s="7"/>
      <c r="C897" s="7"/>
      <c r="D897" s="13"/>
      <c r="E897" s="7"/>
      <c r="F897" s="7"/>
      <c r="G897" s="7"/>
      <c r="H897" s="7"/>
      <c r="I897" s="7"/>
      <c r="J897" s="7"/>
      <c r="K897" s="7"/>
      <c r="L897" s="7"/>
      <c r="M897" s="7"/>
      <c r="N897" s="7"/>
      <c r="O897" s="7"/>
      <c r="P897" s="7"/>
    </row>
    <row r="898" spans="1:16" ht="12.75">
      <c r="A898" s="7"/>
      <c r="B898" s="7"/>
      <c r="C898" s="7"/>
      <c r="D898" s="13"/>
      <c r="E898" s="7"/>
      <c r="F898" s="7"/>
      <c r="G898" s="7"/>
      <c r="H898" s="7"/>
      <c r="I898" s="7"/>
      <c r="J898" s="7"/>
      <c r="K898" s="7"/>
      <c r="L898" s="7"/>
      <c r="M898" s="7"/>
      <c r="N898" s="7"/>
      <c r="O898" s="7"/>
      <c r="P898" s="7"/>
    </row>
    <row r="899" spans="1:16" ht="12.75">
      <c r="A899" s="7"/>
      <c r="B899" s="7"/>
      <c r="C899" s="7"/>
      <c r="D899" s="13"/>
      <c r="E899" s="7"/>
      <c r="F899" s="7"/>
      <c r="G899" s="7"/>
      <c r="H899" s="7"/>
      <c r="I899" s="7"/>
      <c r="J899" s="7"/>
      <c r="K899" s="7"/>
      <c r="L899" s="7"/>
      <c r="M899" s="7"/>
      <c r="N899" s="7"/>
      <c r="O899" s="7"/>
      <c r="P899" s="7"/>
    </row>
    <row r="900" spans="1:16" ht="12.75">
      <c r="A900" s="7"/>
      <c r="B900" s="7"/>
      <c r="C900" s="7"/>
      <c r="D900" s="13"/>
      <c r="E900" s="7"/>
      <c r="F900" s="7"/>
      <c r="G900" s="7"/>
      <c r="H900" s="7"/>
      <c r="I900" s="7"/>
      <c r="J900" s="7"/>
      <c r="K900" s="7"/>
      <c r="L900" s="7"/>
      <c r="M900" s="7"/>
      <c r="N900" s="7"/>
      <c r="O900" s="7"/>
      <c r="P900" s="7"/>
    </row>
    <row r="901" spans="1:16" ht="12.75">
      <c r="A901" s="7"/>
      <c r="B901" s="7"/>
      <c r="C901" s="7"/>
      <c r="D901" s="13"/>
      <c r="E901" s="7"/>
      <c r="F901" s="7"/>
      <c r="G901" s="7"/>
      <c r="H901" s="7"/>
      <c r="I901" s="7"/>
      <c r="J901" s="7"/>
      <c r="K901" s="7"/>
      <c r="L901" s="7"/>
      <c r="M901" s="7"/>
      <c r="N901" s="7"/>
      <c r="O901" s="7"/>
      <c r="P901" s="7"/>
    </row>
    <row r="902" spans="1:16" ht="12.75">
      <c r="A902" s="7"/>
      <c r="B902" s="7"/>
      <c r="C902" s="7"/>
      <c r="D902" s="13"/>
      <c r="E902" s="7"/>
      <c r="F902" s="7"/>
      <c r="G902" s="7"/>
      <c r="H902" s="7"/>
      <c r="I902" s="7"/>
      <c r="J902" s="7"/>
      <c r="K902" s="7"/>
      <c r="L902" s="7"/>
      <c r="M902" s="7"/>
      <c r="N902" s="7"/>
      <c r="O902" s="7"/>
      <c r="P902" s="7"/>
    </row>
    <row r="903" spans="1:16" ht="12.75">
      <c r="A903" s="7"/>
      <c r="B903" s="7"/>
      <c r="C903" s="7"/>
      <c r="D903" s="13"/>
      <c r="E903" s="7"/>
      <c r="F903" s="7"/>
      <c r="G903" s="7"/>
      <c r="H903" s="7"/>
      <c r="I903" s="7"/>
      <c r="J903" s="7"/>
      <c r="K903" s="7"/>
      <c r="L903" s="7"/>
      <c r="M903" s="7"/>
      <c r="N903" s="7"/>
      <c r="O903" s="7"/>
      <c r="P903" s="7"/>
    </row>
    <row r="904" spans="1:16" ht="12.75">
      <c r="A904" s="7"/>
      <c r="B904" s="7"/>
      <c r="C904" s="7"/>
      <c r="D904" s="13"/>
      <c r="E904" s="7"/>
      <c r="F904" s="7"/>
      <c r="G904" s="7"/>
      <c r="H904" s="7"/>
      <c r="I904" s="7"/>
      <c r="J904" s="7"/>
      <c r="K904" s="7"/>
      <c r="L904" s="7"/>
      <c r="M904" s="7"/>
      <c r="N904" s="7"/>
      <c r="O904" s="7"/>
      <c r="P904" s="7"/>
    </row>
    <row r="905" spans="1:16" ht="12.75">
      <c r="A905" s="7"/>
      <c r="B905" s="7"/>
      <c r="C905" s="7"/>
      <c r="D905" s="13"/>
      <c r="E905" s="7"/>
      <c r="F905" s="7"/>
      <c r="G905" s="7"/>
      <c r="H905" s="7"/>
      <c r="I905" s="7"/>
      <c r="J905" s="7"/>
      <c r="K905" s="7"/>
      <c r="L905" s="7"/>
      <c r="M905" s="7"/>
      <c r="N905" s="7"/>
      <c r="O905" s="7"/>
      <c r="P905" s="7"/>
    </row>
    <row r="906" spans="1:16" ht="12.75">
      <c r="A906" s="7"/>
      <c r="B906" s="7"/>
      <c r="C906" s="7"/>
      <c r="D906" s="13"/>
      <c r="E906" s="7"/>
      <c r="F906" s="7"/>
      <c r="G906" s="7"/>
      <c r="H906" s="7"/>
      <c r="I906" s="7"/>
      <c r="J906" s="7"/>
      <c r="K906" s="7"/>
      <c r="L906" s="7"/>
      <c r="M906" s="7"/>
      <c r="N906" s="7"/>
      <c r="O906" s="7"/>
      <c r="P906" s="7"/>
    </row>
    <row r="907" spans="1:16" ht="12.75">
      <c r="A907" s="7"/>
      <c r="B907" s="7"/>
      <c r="C907" s="7"/>
      <c r="D907" s="13"/>
      <c r="E907" s="7"/>
      <c r="F907" s="7"/>
      <c r="G907" s="7"/>
      <c r="H907" s="7"/>
      <c r="I907" s="7"/>
      <c r="J907" s="7"/>
      <c r="K907" s="7"/>
      <c r="L907" s="7"/>
      <c r="M907" s="7"/>
      <c r="N907" s="7"/>
      <c r="O907" s="7"/>
      <c r="P907" s="7"/>
    </row>
    <row r="908" spans="1:16" ht="12.75">
      <c r="A908" s="7"/>
      <c r="B908" s="7"/>
      <c r="C908" s="7"/>
      <c r="D908" s="13"/>
      <c r="E908" s="7"/>
      <c r="F908" s="7"/>
      <c r="G908" s="7"/>
      <c r="H908" s="7"/>
      <c r="I908" s="7"/>
      <c r="J908" s="7"/>
      <c r="K908" s="7"/>
      <c r="L908" s="7"/>
      <c r="M908" s="7"/>
      <c r="N908" s="7"/>
      <c r="O908" s="7"/>
      <c r="P908" s="7"/>
    </row>
    <row r="909" spans="1:16" ht="12.75">
      <c r="A909" s="7"/>
      <c r="B909" s="7"/>
      <c r="C909" s="7"/>
      <c r="D909" s="13"/>
      <c r="E909" s="7"/>
      <c r="F909" s="7"/>
      <c r="G909" s="7"/>
      <c r="H909" s="7"/>
      <c r="I909" s="7"/>
      <c r="J909" s="7"/>
      <c r="K909" s="7"/>
      <c r="L909" s="7"/>
      <c r="M909" s="7"/>
      <c r="N909" s="7"/>
      <c r="O909" s="7"/>
      <c r="P909" s="7"/>
    </row>
    <row r="910" spans="1:16" ht="12.75">
      <c r="A910" s="7"/>
      <c r="B910" s="7"/>
      <c r="C910" s="7"/>
      <c r="D910" s="13"/>
      <c r="E910" s="7"/>
      <c r="F910" s="7"/>
      <c r="G910" s="7"/>
      <c r="H910" s="7"/>
      <c r="I910" s="7"/>
      <c r="J910" s="7"/>
      <c r="K910" s="7"/>
      <c r="L910" s="7"/>
      <c r="M910" s="7"/>
      <c r="N910" s="7"/>
      <c r="O910" s="7"/>
      <c r="P910" s="7"/>
    </row>
    <row r="911" spans="1:16" ht="12.75">
      <c r="A911" s="7"/>
      <c r="B911" s="7"/>
      <c r="C911" s="7"/>
      <c r="D911" s="13"/>
      <c r="E911" s="7"/>
      <c r="F911" s="7"/>
      <c r="G911" s="7"/>
      <c r="H911" s="7"/>
      <c r="I911" s="7"/>
      <c r="J911" s="7"/>
      <c r="K911" s="7"/>
      <c r="L911" s="7"/>
      <c r="M911" s="7"/>
      <c r="N911" s="7"/>
      <c r="O911" s="7"/>
      <c r="P911" s="7"/>
    </row>
    <row r="912" spans="1:16" ht="12.75">
      <c r="A912" s="7"/>
      <c r="B912" s="7"/>
      <c r="C912" s="7"/>
      <c r="D912" s="13"/>
      <c r="E912" s="7"/>
      <c r="F912" s="7"/>
      <c r="G912" s="7"/>
      <c r="H912" s="7"/>
      <c r="I912" s="7"/>
      <c r="J912" s="7"/>
      <c r="K912" s="7"/>
      <c r="L912" s="7"/>
      <c r="M912" s="7"/>
      <c r="N912" s="7"/>
      <c r="O912" s="7"/>
      <c r="P912" s="7"/>
    </row>
    <row r="913" spans="1:16" ht="12.75">
      <c r="A913" s="7"/>
      <c r="B913" s="7"/>
      <c r="C913" s="7"/>
      <c r="D913" s="13"/>
      <c r="E913" s="7"/>
      <c r="F913" s="7"/>
      <c r="G913" s="7"/>
      <c r="H913" s="7"/>
      <c r="I913" s="7"/>
      <c r="J913" s="7"/>
      <c r="K913" s="7"/>
      <c r="L913" s="7"/>
      <c r="M913" s="7"/>
      <c r="N913" s="7"/>
      <c r="O913" s="7"/>
      <c r="P913" s="7"/>
    </row>
    <row r="914" spans="1:16" ht="12.75">
      <c r="A914" s="7"/>
      <c r="B914" s="7"/>
      <c r="C914" s="7"/>
      <c r="D914" s="13"/>
      <c r="E914" s="7"/>
      <c r="F914" s="7"/>
      <c r="G914" s="7"/>
      <c r="H914" s="7"/>
      <c r="I914" s="7"/>
      <c r="J914" s="7"/>
      <c r="K914" s="7"/>
      <c r="L914" s="7"/>
      <c r="M914" s="7"/>
      <c r="N914" s="7"/>
      <c r="O914" s="7"/>
      <c r="P914" s="7"/>
    </row>
    <row r="915" spans="1:16" ht="12.75">
      <c r="A915" s="7"/>
      <c r="B915" s="7"/>
      <c r="C915" s="7"/>
      <c r="D915" s="13"/>
      <c r="E915" s="7"/>
      <c r="F915" s="7"/>
      <c r="G915" s="7"/>
      <c r="H915" s="7"/>
      <c r="I915" s="7"/>
      <c r="J915" s="7"/>
      <c r="K915" s="7"/>
      <c r="L915" s="7"/>
      <c r="M915" s="7"/>
      <c r="N915" s="7"/>
      <c r="O915" s="7"/>
      <c r="P915" s="7"/>
    </row>
    <row r="916" spans="1:16" ht="12.75">
      <c r="A916" s="7"/>
      <c r="B916" s="7"/>
      <c r="C916" s="7"/>
      <c r="D916" s="13"/>
      <c r="E916" s="7"/>
      <c r="F916" s="7"/>
      <c r="G916" s="7"/>
      <c r="H916" s="7"/>
      <c r="I916" s="7"/>
      <c r="J916" s="7"/>
      <c r="K916" s="7"/>
      <c r="L916" s="7"/>
      <c r="M916" s="7"/>
      <c r="N916" s="7"/>
      <c r="O916" s="7"/>
      <c r="P916" s="7"/>
    </row>
    <row r="917" spans="1:16" ht="12.75">
      <c r="A917" s="7"/>
      <c r="B917" s="7"/>
      <c r="C917" s="7"/>
      <c r="D917" s="13"/>
      <c r="E917" s="7"/>
      <c r="F917" s="7"/>
      <c r="G917" s="7"/>
      <c r="H917" s="7"/>
      <c r="I917" s="7"/>
      <c r="J917" s="7"/>
      <c r="K917" s="7"/>
      <c r="L917" s="7"/>
      <c r="M917" s="7"/>
      <c r="N917" s="7"/>
      <c r="O917" s="7"/>
      <c r="P917" s="7"/>
    </row>
    <row r="918" spans="1:16" ht="12.75">
      <c r="A918" s="7"/>
      <c r="B918" s="7"/>
      <c r="C918" s="7"/>
      <c r="D918" s="13"/>
      <c r="E918" s="7"/>
      <c r="F918" s="7"/>
      <c r="G918" s="7"/>
      <c r="H918" s="7"/>
      <c r="I918" s="7"/>
      <c r="J918" s="7"/>
      <c r="K918" s="7"/>
      <c r="L918" s="7"/>
      <c r="M918" s="7"/>
      <c r="N918" s="7"/>
      <c r="O918" s="7"/>
      <c r="P918" s="7"/>
    </row>
    <row r="919" spans="1:16" ht="12.75">
      <c r="A919" s="7"/>
      <c r="B919" s="7"/>
      <c r="C919" s="7"/>
      <c r="D919" s="13"/>
      <c r="E919" s="7"/>
      <c r="F919" s="7"/>
      <c r="G919" s="7"/>
      <c r="H919" s="7"/>
      <c r="I919" s="7"/>
      <c r="J919" s="7"/>
      <c r="K919" s="7"/>
      <c r="L919" s="7"/>
      <c r="M919" s="7"/>
      <c r="N919" s="7"/>
      <c r="O919" s="7"/>
      <c r="P919" s="7"/>
    </row>
    <row r="920" spans="1:16" ht="12.75">
      <c r="A920" s="7"/>
      <c r="B920" s="7"/>
      <c r="C920" s="7"/>
      <c r="D920" s="13"/>
      <c r="E920" s="7"/>
      <c r="F920" s="7"/>
      <c r="G920" s="7"/>
      <c r="H920" s="7"/>
      <c r="I920" s="7"/>
      <c r="J920" s="7"/>
      <c r="K920" s="7"/>
      <c r="L920" s="7"/>
      <c r="M920" s="7"/>
      <c r="N920" s="7"/>
      <c r="O920" s="7"/>
      <c r="P920" s="7"/>
    </row>
    <row r="921" spans="1:16" ht="12.75">
      <c r="A921" s="7"/>
      <c r="B921" s="7"/>
      <c r="C921" s="7"/>
      <c r="D921" s="13"/>
      <c r="E921" s="7"/>
      <c r="F921" s="7"/>
      <c r="G921" s="7"/>
      <c r="H921" s="7"/>
      <c r="I921" s="7"/>
      <c r="J921" s="7"/>
      <c r="K921" s="7"/>
      <c r="L921" s="7"/>
      <c r="M921" s="7"/>
      <c r="N921" s="7"/>
      <c r="O921" s="7"/>
      <c r="P921" s="7"/>
    </row>
    <row r="922" spans="1:16" ht="12.75">
      <c r="A922" s="7"/>
      <c r="B922" s="7"/>
      <c r="C922" s="7"/>
      <c r="D922" s="13"/>
      <c r="E922" s="7"/>
      <c r="F922" s="7"/>
      <c r="G922" s="7"/>
      <c r="H922" s="7"/>
      <c r="I922" s="7"/>
      <c r="J922" s="7"/>
      <c r="K922" s="7"/>
      <c r="L922" s="7"/>
      <c r="M922" s="7"/>
      <c r="N922" s="7"/>
      <c r="O922" s="7"/>
      <c r="P922" s="7"/>
    </row>
    <row r="923" spans="1:16" ht="12.75">
      <c r="A923" s="7"/>
      <c r="B923" s="7"/>
      <c r="C923" s="7"/>
      <c r="D923" s="13"/>
      <c r="E923" s="7"/>
      <c r="F923" s="7"/>
      <c r="G923" s="7"/>
      <c r="H923" s="7"/>
      <c r="I923" s="7"/>
      <c r="J923" s="7"/>
      <c r="K923" s="7"/>
      <c r="L923" s="7"/>
      <c r="M923" s="7"/>
      <c r="N923" s="7"/>
      <c r="O923" s="7"/>
      <c r="P923" s="7"/>
    </row>
    <row r="924" spans="1:16" ht="12.75">
      <c r="A924" s="7"/>
      <c r="B924" s="7"/>
      <c r="C924" s="7"/>
      <c r="D924" s="13"/>
      <c r="E924" s="7"/>
      <c r="F924" s="7"/>
      <c r="G924" s="7"/>
      <c r="H924" s="7"/>
      <c r="I924" s="7"/>
      <c r="J924" s="7"/>
      <c r="K924" s="7"/>
      <c r="L924" s="7"/>
      <c r="M924" s="7"/>
      <c r="N924" s="7"/>
      <c r="O924" s="7"/>
      <c r="P924" s="7"/>
    </row>
    <row r="925" spans="1:16" ht="12.75">
      <c r="A925" s="7"/>
      <c r="B925" s="7"/>
      <c r="C925" s="7"/>
      <c r="D925" s="13"/>
      <c r="E925" s="7"/>
      <c r="F925" s="7"/>
      <c r="G925" s="7"/>
      <c r="H925" s="7"/>
      <c r="I925" s="7"/>
      <c r="J925" s="7"/>
      <c r="K925" s="7"/>
      <c r="L925" s="7"/>
      <c r="M925" s="7"/>
      <c r="N925" s="7"/>
      <c r="O925" s="7"/>
      <c r="P925" s="7"/>
    </row>
    <row r="926" spans="1:16" ht="12.75">
      <c r="A926" s="7"/>
      <c r="B926" s="7"/>
      <c r="C926" s="7"/>
      <c r="D926" s="13"/>
      <c r="E926" s="7"/>
      <c r="F926" s="7"/>
      <c r="G926" s="7"/>
      <c r="H926" s="7"/>
      <c r="I926" s="7"/>
      <c r="J926" s="7"/>
      <c r="K926" s="7"/>
      <c r="L926" s="7"/>
      <c r="M926" s="7"/>
      <c r="N926" s="7"/>
      <c r="O926" s="7"/>
      <c r="P926" s="7"/>
    </row>
    <row r="927" spans="1:16" ht="12.75">
      <c r="A927" s="7"/>
      <c r="B927" s="7"/>
      <c r="C927" s="7"/>
      <c r="D927" s="13"/>
      <c r="E927" s="7"/>
      <c r="F927" s="7"/>
      <c r="G927" s="7"/>
      <c r="H927" s="7"/>
      <c r="I927" s="7"/>
      <c r="J927" s="7"/>
      <c r="K927" s="7"/>
      <c r="L927" s="7"/>
      <c r="M927" s="7"/>
      <c r="N927" s="7"/>
      <c r="O927" s="7"/>
      <c r="P927" s="7"/>
    </row>
    <row r="928" spans="1:16" ht="12.75">
      <c r="A928" s="7"/>
      <c r="B928" s="7"/>
      <c r="C928" s="7"/>
      <c r="D928" s="13"/>
      <c r="E928" s="7"/>
      <c r="F928" s="7"/>
      <c r="G928" s="7"/>
      <c r="H928" s="7"/>
      <c r="I928" s="7"/>
      <c r="J928" s="7"/>
      <c r="K928" s="7"/>
      <c r="L928" s="7"/>
      <c r="M928" s="7"/>
      <c r="N928" s="7"/>
      <c r="O928" s="7"/>
      <c r="P928" s="7"/>
    </row>
    <row r="929" spans="1:16" ht="12.75">
      <c r="A929" s="7"/>
      <c r="B929" s="7"/>
      <c r="C929" s="7"/>
      <c r="D929" s="13"/>
      <c r="E929" s="7"/>
      <c r="F929" s="7"/>
      <c r="G929" s="7"/>
      <c r="H929" s="7"/>
      <c r="I929" s="7"/>
      <c r="J929" s="7"/>
      <c r="K929" s="7"/>
      <c r="L929" s="7"/>
      <c r="M929" s="7"/>
      <c r="N929" s="7"/>
      <c r="O929" s="7"/>
      <c r="P929" s="7"/>
    </row>
    <row r="930" spans="1:16" ht="12.75">
      <c r="A930" s="7"/>
      <c r="B930" s="7"/>
      <c r="C930" s="7"/>
      <c r="D930" s="13"/>
      <c r="E930" s="7"/>
      <c r="F930" s="7"/>
      <c r="G930" s="7"/>
      <c r="H930" s="7"/>
      <c r="I930" s="7"/>
      <c r="J930" s="7"/>
      <c r="K930" s="7"/>
      <c r="L930" s="7"/>
      <c r="M930" s="7"/>
      <c r="N930" s="7"/>
      <c r="O930" s="7"/>
      <c r="P930" s="7"/>
    </row>
    <row r="931" spans="1:16" ht="12.75">
      <c r="A931" s="7"/>
      <c r="B931" s="7"/>
      <c r="C931" s="7"/>
      <c r="D931" s="13"/>
      <c r="E931" s="7"/>
      <c r="F931" s="7"/>
      <c r="G931" s="7"/>
      <c r="H931" s="7"/>
      <c r="I931" s="7"/>
      <c r="J931" s="7"/>
      <c r="K931" s="7"/>
      <c r="L931" s="7"/>
      <c r="M931" s="7"/>
      <c r="N931" s="7"/>
      <c r="O931" s="7"/>
      <c r="P931" s="7"/>
    </row>
    <row r="932" spans="1:16" ht="12.75">
      <c r="A932" s="7"/>
      <c r="B932" s="7"/>
      <c r="C932" s="7"/>
      <c r="D932" s="13"/>
      <c r="E932" s="7"/>
      <c r="F932" s="7"/>
      <c r="G932" s="7"/>
      <c r="H932" s="7"/>
      <c r="I932" s="7"/>
      <c r="J932" s="7"/>
      <c r="K932" s="7"/>
      <c r="L932" s="7"/>
      <c r="M932" s="7"/>
      <c r="N932" s="7"/>
      <c r="O932" s="7"/>
      <c r="P932" s="7"/>
    </row>
    <row r="933" spans="1:16" ht="12.75">
      <c r="A933" s="7"/>
      <c r="B933" s="7"/>
      <c r="C933" s="7"/>
      <c r="D933" s="13"/>
      <c r="E933" s="7"/>
      <c r="F933" s="7"/>
      <c r="G933" s="7"/>
      <c r="H933" s="7"/>
      <c r="I933" s="7"/>
      <c r="J933" s="7"/>
      <c r="K933" s="7"/>
      <c r="L933" s="7"/>
      <c r="M933" s="7"/>
      <c r="N933" s="7"/>
      <c r="O933" s="7"/>
      <c r="P933" s="7"/>
    </row>
    <row r="934" spans="1:16" ht="12.75">
      <c r="A934" s="7"/>
      <c r="B934" s="7"/>
      <c r="C934" s="7"/>
      <c r="D934" s="13"/>
      <c r="E934" s="7"/>
      <c r="F934" s="7"/>
      <c r="G934" s="7"/>
      <c r="H934" s="7"/>
      <c r="I934" s="7"/>
      <c r="J934" s="7"/>
      <c r="K934" s="7"/>
      <c r="L934" s="7"/>
      <c r="M934" s="7"/>
      <c r="N934" s="7"/>
      <c r="O934" s="7"/>
      <c r="P934" s="7"/>
    </row>
    <row r="935" spans="1:16" ht="12.75">
      <c r="A935" s="7"/>
      <c r="B935" s="7"/>
      <c r="C935" s="7"/>
      <c r="D935" s="13"/>
      <c r="E935" s="7"/>
      <c r="F935" s="7"/>
      <c r="G935" s="7"/>
      <c r="H935" s="7"/>
      <c r="I935" s="7"/>
      <c r="J935" s="7"/>
      <c r="K935" s="7"/>
      <c r="L935" s="7"/>
      <c r="M935" s="7"/>
      <c r="N935" s="7"/>
      <c r="O935" s="7"/>
      <c r="P935" s="7"/>
    </row>
    <row r="936" spans="1:16" ht="12.75">
      <c r="A936" s="7"/>
      <c r="B936" s="7"/>
      <c r="C936" s="7"/>
      <c r="D936" s="13"/>
      <c r="E936" s="7"/>
      <c r="F936" s="7"/>
      <c r="G936" s="7"/>
      <c r="H936" s="7"/>
      <c r="I936" s="7"/>
      <c r="J936" s="7"/>
      <c r="K936" s="7"/>
      <c r="L936" s="7"/>
      <c r="M936" s="7"/>
      <c r="N936" s="7"/>
      <c r="O936" s="7"/>
      <c r="P936" s="7"/>
    </row>
    <row r="937" spans="1:16" ht="12.75">
      <c r="A937" s="7"/>
      <c r="B937" s="7"/>
      <c r="C937" s="7"/>
      <c r="D937" s="13"/>
      <c r="E937" s="7"/>
      <c r="F937" s="7"/>
      <c r="G937" s="7"/>
      <c r="H937" s="7"/>
      <c r="I937" s="7"/>
      <c r="J937" s="7"/>
      <c r="K937" s="7"/>
      <c r="L937" s="7"/>
      <c r="M937" s="7"/>
      <c r="N937" s="7"/>
      <c r="O937" s="7"/>
      <c r="P937" s="7"/>
    </row>
    <row r="938" spans="1:16" ht="12.75">
      <c r="A938" s="7"/>
      <c r="B938" s="7"/>
      <c r="C938" s="7"/>
      <c r="D938" s="13"/>
      <c r="E938" s="7"/>
      <c r="F938" s="7"/>
      <c r="G938" s="7"/>
      <c r="H938" s="7"/>
      <c r="I938" s="7"/>
      <c r="J938" s="7"/>
      <c r="K938" s="7"/>
      <c r="L938" s="7"/>
      <c r="M938" s="7"/>
      <c r="N938" s="7"/>
      <c r="O938" s="7"/>
      <c r="P938" s="7"/>
    </row>
    <row r="939" spans="1:16" ht="12.75">
      <c r="A939" s="7"/>
      <c r="B939" s="7"/>
      <c r="C939" s="7"/>
      <c r="D939" s="13"/>
      <c r="E939" s="7"/>
      <c r="F939" s="7"/>
      <c r="G939" s="7"/>
      <c r="H939" s="7"/>
      <c r="I939" s="7"/>
      <c r="J939" s="7"/>
      <c r="K939" s="7"/>
      <c r="L939" s="7"/>
      <c r="M939" s="7"/>
      <c r="N939" s="7"/>
      <c r="O939" s="7"/>
      <c r="P939" s="7"/>
    </row>
    <row r="940" spans="1:16" ht="12.75">
      <c r="A940" s="7"/>
      <c r="B940" s="7"/>
      <c r="C940" s="7"/>
      <c r="D940" s="13"/>
      <c r="E940" s="7"/>
      <c r="F940" s="7"/>
      <c r="G940" s="7"/>
      <c r="H940" s="7"/>
      <c r="I940" s="7"/>
      <c r="J940" s="7"/>
      <c r="K940" s="7"/>
      <c r="L940" s="7"/>
      <c r="M940" s="7"/>
      <c r="N940" s="7"/>
      <c r="O940" s="7"/>
      <c r="P940" s="7"/>
    </row>
    <row r="941" spans="1:16" ht="12.75">
      <c r="A941" s="7"/>
      <c r="B941" s="7"/>
      <c r="C941" s="7"/>
      <c r="D941" s="13"/>
      <c r="E941" s="7"/>
      <c r="F941" s="7"/>
      <c r="G941" s="7"/>
      <c r="H941" s="7"/>
      <c r="I941" s="7"/>
      <c r="J941" s="7"/>
      <c r="K941" s="7"/>
      <c r="L941" s="7"/>
      <c r="M941" s="7"/>
      <c r="N941" s="7"/>
      <c r="O941" s="7"/>
      <c r="P941" s="7"/>
    </row>
    <row r="942" spans="1:16" ht="12.75">
      <c r="A942" s="7"/>
      <c r="B942" s="7"/>
      <c r="C942" s="7"/>
      <c r="D942" s="13"/>
      <c r="E942" s="7"/>
      <c r="F942" s="7"/>
      <c r="G942" s="7"/>
      <c r="H942" s="7"/>
      <c r="I942" s="7"/>
      <c r="J942" s="7"/>
      <c r="K942" s="7"/>
      <c r="L942" s="7"/>
      <c r="M942" s="7"/>
      <c r="N942" s="7"/>
      <c r="O942" s="7"/>
      <c r="P942" s="7"/>
    </row>
    <row r="943" spans="1:16" ht="12.75">
      <c r="A943" s="7"/>
      <c r="B943" s="7"/>
      <c r="C943" s="7"/>
      <c r="D943" s="13"/>
      <c r="E943" s="7"/>
      <c r="F943" s="7"/>
      <c r="G943" s="7"/>
      <c r="H943" s="7"/>
      <c r="I943" s="7"/>
      <c r="J943" s="7"/>
      <c r="K943" s="7"/>
      <c r="L943" s="7"/>
      <c r="M943" s="7"/>
      <c r="N943" s="7"/>
      <c r="O943" s="7"/>
      <c r="P943" s="7"/>
    </row>
    <row r="944" spans="1:16" ht="12.75">
      <c r="A944" s="7"/>
      <c r="B944" s="7"/>
      <c r="C944" s="7"/>
      <c r="D944" s="13"/>
      <c r="E944" s="7"/>
      <c r="F944" s="7"/>
      <c r="G944" s="7"/>
      <c r="H944" s="7"/>
      <c r="I944" s="7"/>
      <c r="J944" s="7"/>
      <c r="K944" s="7"/>
      <c r="L944" s="7"/>
      <c r="M944" s="7"/>
      <c r="N944" s="7"/>
      <c r="O944" s="7"/>
      <c r="P944" s="7"/>
    </row>
    <row r="945" spans="1:16" ht="12.75">
      <c r="A945" s="7"/>
      <c r="B945" s="7"/>
      <c r="C945" s="7"/>
      <c r="D945" s="13"/>
      <c r="E945" s="7"/>
      <c r="F945" s="7"/>
      <c r="G945" s="7"/>
      <c r="H945" s="7"/>
      <c r="I945" s="7"/>
      <c r="J945" s="7"/>
      <c r="K945" s="7"/>
      <c r="L945" s="7"/>
      <c r="M945" s="7"/>
      <c r="N945" s="7"/>
      <c r="O945" s="7"/>
      <c r="P945" s="7"/>
    </row>
    <row r="946" spans="1:16" ht="12.75">
      <c r="A946" s="7"/>
      <c r="B946" s="7"/>
      <c r="C946" s="7"/>
      <c r="D946" s="13"/>
      <c r="E946" s="7"/>
      <c r="F946" s="7"/>
      <c r="G946" s="7"/>
      <c r="H946" s="7"/>
      <c r="I946" s="7"/>
      <c r="J946" s="7"/>
      <c r="K946" s="7"/>
      <c r="L946" s="7"/>
      <c r="M946" s="7"/>
      <c r="N946" s="7"/>
      <c r="O946" s="7"/>
      <c r="P946" s="7"/>
    </row>
    <row r="947" spans="1:16" ht="12.75">
      <c r="A947" s="7"/>
      <c r="B947" s="7"/>
      <c r="C947" s="7"/>
      <c r="D947" s="13"/>
      <c r="E947" s="7"/>
      <c r="F947" s="7"/>
      <c r="G947" s="7"/>
      <c r="H947" s="7"/>
      <c r="I947" s="7"/>
      <c r="J947" s="7"/>
      <c r="K947" s="7"/>
      <c r="L947" s="7"/>
      <c r="M947" s="7"/>
      <c r="N947" s="7"/>
      <c r="O947" s="7"/>
      <c r="P947" s="7"/>
    </row>
    <row r="948" spans="1:16" ht="12.75">
      <c r="A948" s="7"/>
      <c r="B948" s="7"/>
      <c r="C948" s="7"/>
      <c r="D948" s="13"/>
      <c r="E948" s="7"/>
      <c r="F948" s="7"/>
      <c r="G948" s="7"/>
      <c r="H948" s="7"/>
      <c r="I948" s="7"/>
      <c r="J948" s="7"/>
      <c r="K948" s="7"/>
      <c r="L948" s="7"/>
      <c r="M948" s="7"/>
      <c r="N948" s="7"/>
      <c r="O948" s="7"/>
      <c r="P948" s="7"/>
    </row>
    <row r="949" spans="1:16" ht="12.75">
      <c r="A949" s="7"/>
      <c r="B949" s="7"/>
      <c r="C949" s="7"/>
      <c r="D949" s="13"/>
      <c r="E949" s="7"/>
      <c r="F949" s="7"/>
      <c r="G949" s="7"/>
      <c r="H949" s="7"/>
      <c r="I949" s="7"/>
      <c r="J949" s="7"/>
      <c r="K949" s="7"/>
      <c r="L949" s="7"/>
      <c r="M949" s="7"/>
      <c r="N949" s="7"/>
      <c r="O949" s="7"/>
      <c r="P949" s="7"/>
    </row>
    <row r="950" spans="1:16" ht="12.75">
      <c r="A950" s="7"/>
      <c r="B950" s="7"/>
      <c r="C950" s="7"/>
      <c r="D950" s="13"/>
      <c r="E950" s="7"/>
      <c r="F950" s="7"/>
      <c r="G950" s="7"/>
      <c r="H950" s="7"/>
      <c r="I950" s="7"/>
      <c r="J950" s="7"/>
      <c r="K950" s="7"/>
      <c r="L950" s="7"/>
      <c r="M950" s="7"/>
      <c r="N950" s="7"/>
      <c r="O950" s="7"/>
      <c r="P950" s="7"/>
    </row>
    <row r="951" spans="1:16" ht="12.75">
      <c r="A951" s="7"/>
      <c r="B951" s="7"/>
      <c r="C951" s="7"/>
      <c r="D951" s="13"/>
      <c r="E951" s="7"/>
      <c r="F951" s="7"/>
      <c r="G951" s="7"/>
      <c r="H951" s="7"/>
      <c r="I951" s="7"/>
      <c r="J951" s="7"/>
      <c r="K951" s="7"/>
      <c r="L951" s="7"/>
      <c r="M951" s="7"/>
      <c r="N951" s="7"/>
      <c r="O951" s="7"/>
      <c r="P951" s="7"/>
    </row>
    <row r="952" spans="1:16" ht="12.75">
      <c r="A952" s="7"/>
      <c r="B952" s="7"/>
      <c r="C952" s="7"/>
      <c r="D952" s="13"/>
      <c r="E952" s="7"/>
      <c r="F952" s="7"/>
      <c r="G952" s="7"/>
      <c r="H952" s="7"/>
      <c r="I952" s="7"/>
      <c r="J952" s="7"/>
      <c r="K952" s="7"/>
      <c r="L952" s="7"/>
      <c r="M952" s="7"/>
      <c r="N952" s="7"/>
      <c r="O952" s="7"/>
      <c r="P952" s="7"/>
    </row>
    <row r="953" spans="1:16" ht="12.75">
      <c r="A953" s="7"/>
      <c r="B953" s="7"/>
      <c r="C953" s="7"/>
      <c r="D953" s="13"/>
      <c r="E953" s="7"/>
      <c r="F953" s="7"/>
      <c r="G953" s="7"/>
      <c r="H953" s="7"/>
      <c r="I953" s="7"/>
      <c r="J953" s="7"/>
      <c r="K953" s="7"/>
      <c r="L953" s="7"/>
      <c r="M953" s="7"/>
      <c r="N953" s="7"/>
      <c r="O953" s="7"/>
      <c r="P953" s="7"/>
    </row>
    <row r="954" spans="1:16" ht="12.75">
      <c r="A954" s="7"/>
      <c r="B954" s="7"/>
      <c r="C954" s="7"/>
      <c r="D954" s="13"/>
      <c r="E954" s="7"/>
      <c r="F954" s="7"/>
      <c r="G954" s="7"/>
      <c r="H954" s="7"/>
      <c r="I954" s="7"/>
      <c r="J954" s="7"/>
      <c r="K954" s="7"/>
      <c r="L954" s="7"/>
      <c r="M954" s="7"/>
      <c r="N954" s="7"/>
      <c r="O954" s="7"/>
      <c r="P954" s="7"/>
    </row>
    <row r="955" spans="1:16" ht="12.75">
      <c r="A955" s="7"/>
      <c r="B955" s="7"/>
      <c r="C955" s="7"/>
      <c r="D955" s="13"/>
      <c r="E955" s="7"/>
      <c r="F955" s="7"/>
      <c r="G955" s="7"/>
      <c r="H955" s="7"/>
      <c r="I955" s="7"/>
      <c r="J955" s="7"/>
      <c r="K955" s="7"/>
      <c r="L955" s="7"/>
      <c r="M955" s="7"/>
      <c r="N955" s="7"/>
      <c r="O955" s="7"/>
      <c r="P955" s="7"/>
    </row>
    <row r="956" spans="1:16" ht="12.75">
      <c r="A956" s="7"/>
      <c r="B956" s="7"/>
      <c r="C956" s="7"/>
      <c r="D956" s="13"/>
      <c r="E956" s="7"/>
      <c r="F956" s="7"/>
      <c r="G956" s="7"/>
      <c r="H956" s="7"/>
      <c r="I956" s="7"/>
      <c r="J956" s="7"/>
      <c r="K956" s="7"/>
      <c r="L956" s="7"/>
      <c r="M956" s="7"/>
      <c r="N956" s="7"/>
      <c r="O956" s="7"/>
      <c r="P956" s="7"/>
    </row>
    <row r="957" spans="1:16" ht="12.75">
      <c r="A957" s="7"/>
      <c r="B957" s="7"/>
      <c r="C957" s="7"/>
      <c r="D957" s="13"/>
      <c r="E957" s="7"/>
      <c r="F957" s="7"/>
      <c r="G957" s="7"/>
      <c r="H957" s="7"/>
      <c r="I957" s="7"/>
      <c r="J957" s="7"/>
      <c r="K957" s="7"/>
      <c r="L957" s="7"/>
      <c r="M957" s="7"/>
      <c r="N957" s="7"/>
      <c r="O957" s="7"/>
      <c r="P957" s="7"/>
    </row>
    <row r="958" spans="1:16" ht="12.75">
      <c r="A958" s="7"/>
      <c r="B958" s="7"/>
      <c r="C958" s="7"/>
      <c r="D958" s="13"/>
      <c r="E958" s="7"/>
      <c r="F958" s="7"/>
      <c r="G958" s="7"/>
      <c r="H958" s="7"/>
      <c r="I958" s="7"/>
      <c r="J958" s="7"/>
      <c r="K958" s="7"/>
      <c r="L958" s="7"/>
      <c r="M958" s="7"/>
      <c r="N958" s="7"/>
      <c r="O958" s="7"/>
      <c r="P958" s="7"/>
    </row>
    <row r="959" spans="1:16" ht="12.75">
      <c r="A959" s="7"/>
      <c r="B959" s="7"/>
      <c r="C959" s="7"/>
      <c r="D959" s="13"/>
      <c r="E959" s="7"/>
      <c r="F959" s="7"/>
      <c r="G959" s="7"/>
      <c r="H959" s="7"/>
      <c r="I959" s="7"/>
      <c r="J959" s="7"/>
      <c r="K959" s="7"/>
      <c r="L959" s="7"/>
      <c r="M959" s="7"/>
      <c r="N959" s="7"/>
      <c r="O959" s="7"/>
      <c r="P959" s="7"/>
    </row>
    <row r="960" spans="1:16" ht="12.75">
      <c r="A960" s="7"/>
      <c r="B960" s="7"/>
      <c r="C960" s="7"/>
      <c r="D960" s="13"/>
      <c r="E960" s="7"/>
      <c r="F960" s="7"/>
      <c r="G960" s="7"/>
      <c r="H960" s="7"/>
      <c r="I960" s="7"/>
      <c r="J960" s="7"/>
      <c r="K960" s="7"/>
      <c r="L960" s="7"/>
      <c r="M960" s="7"/>
      <c r="N960" s="7"/>
      <c r="O960" s="7"/>
      <c r="P960" s="7"/>
    </row>
    <row r="961" spans="1:16" ht="12.75">
      <c r="A961" s="7"/>
      <c r="B961" s="7"/>
      <c r="C961" s="7"/>
      <c r="D961" s="13"/>
      <c r="E961" s="7"/>
      <c r="F961" s="7"/>
      <c r="G961" s="7"/>
      <c r="H961" s="7"/>
      <c r="I961" s="7"/>
      <c r="J961" s="7"/>
      <c r="K961" s="7"/>
      <c r="L961" s="7"/>
      <c r="M961" s="7"/>
      <c r="N961" s="7"/>
      <c r="O961" s="7"/>
      <c r="P961" s="7"/>
    </row>
    <row r="962" spans="1:16" ht="12.75">
      <c r="A962" s="7"/>
      <c r="B962" s="7"/>
      <c r="C962" s="7"/>
      <c r="D962" s="13"/>
      <c r="E962" s="7"/>
      <c r="F962" s="7"/>
      <c r="G962" s="7"/>
      <c r="H962" s="7"/>
      <c r="I962" s="7"/>
      <c r="J962" s="7"/>
      <c r="K962" s="7"/>
      <c r="L962" s="7"/>
      <c r="M962" s="7"/>
      <c r="N962" s="7"/>
      <c r="O962" s="7"/>
      <c r="P962" s="7"/>
    </row>
    <row r="963" spans="1:16" ht="12.75">
      <c r="A963" s="7"/>
      <c r="B963" s="7"/>
      <c r="C963" s="7"/>
      <c r="D963" s="13"/>
      <c r="E963" s="7"/>
      <c r="F963" s="7"/>
      <c r="G963" s="7"/>
      <c r="H963" s="7"/>
      <c r="I963" s="7"/>
      <c r="J963" s="7"/>
      <c r="K963" s="7"/>
      <c r="L963" s="7"/>
      <c r="M963" s="7"/>
      <c r="N963" s="7"/>
      <c r="O963" s="7"/>
      <c r="P963" s="7"/>
    </row>
    <row r="964" spans="1:16" ht="12.75">
      <c r="A964" s="7"/>
      <c r="B964" s="7"/>
      <c r="C964" s="7"/>
      <c r="D964" s="13"/>
      <c r="E964" s="7"/>
      <c r="F964" s="7"/>
      <c r="G964" s="7"/>
      <c r="H964" s="7"/>
      <c r="I964" s="7"/>
      <c r="J964" s="7"/>
      <c r="K964" s="7"/>
      <c r="L964" s="7"/>
      <c r="M964" s="7"/>
      <c r="N964" s="7"/>
      <c r="O964" s="7"/>
      <c r="P964" s="7"/>
    </row>
    <row r="965" spans="1:16" ht="12.75">
      <c r="A965" s="7"/>
      <c r="B965" s="7"/>
      <c r="C965" s="7"/>
      <c r="D965" s="13"/>
      <c r="E965" s="7"/>
      <c r="F965" s="7"/>
      <c r="G965" s="7"/>
      <c r="H965" s="7"/>
      <c r="I965" s="7"/>
      <c r="J965" s="7"/>
      <c r="K965" s="7"/>
      <c r="L965" s="7"/>
      <c r="M965" s="7"/>
      <c r="N965" s="7"/>
      <c r="O965" s="7"/>
      <c r="P965" s="7"/>
    </row>
    <row r="966" spans="1:16" ht="12.75">
      <c r="A966" s="7"/>
      <c r="B966" s="7"/>
      <c r="C966" s="7"/>
      <c r="D966" s="13"/>
      <c r="E966" s="7"/>
      <c r="F966" s="7"/>
      <c r="G966" s="7"/>
      <c r="H966" s="7"/>
      <c r="I966" s="7"/>
      <c r="J966" s="7"/>
      <c r="K966" s="7"/>
      <c r="L966" s="7"/>
      <c r="M966" s="7"/>
      <c r="N966" s="7"/>
      <c r="O966" s="7"/>
      <c r="P966" s="7"/>
    </row>
    <row r="967" spans="1:16" ht="12.75">
      <c r="A967" s="7"/>
      <c r="B967" s="7"/>
      <c r="C967" s="7"/>
      <c r="D967" s="13"/>
      <c r="E967" s="7"/>
      <c r="F967" s="7"/>
      <c r="G967" s="7"/>
      <c r="H967" s="7"/>
      <c r="I967" s="7"/>
      <c r="J967" s="7"/>
      <c r="K967" s="7"/>
      <c r="L967" s="7"/>
      <c r="M967" s="7"/>
      <c r="N967" s="7"/>
      <c r="O967" s="7"/>
      <c r="P967" s="7"/>
    </row>
    <row r="968" spans="1:16" ht="12.75">
      <c r="A968" s="7"/>
      <c r="B968" s="7"/>
      <c r="C968" s="7"/>
      <c r="D968" s="13"/>
      <c r="E968" s="7"/>
      <c r="F968" s="7"/>
      <c r="G968" s="7"/>
      <c r="H968" s="7"/>
      <c r="I968" s="7"/>
      <c r="J968" s="7"/>
      <c r="K968" s="7"/>
      <c r="L968" s="7"/>
      <c r="M968" s="7"/>
      <c r="N968" s="7"/>
      <c r="O968" s="7"/>
      <c r="P968" s="7"/>
    </row>
    <row r="969" spans="1:16" ht="12.75">
      <c r="A969" s="7"/>
      <c r="B969" s="7"/>
      <c r="C969" s="7"/>
      <c r="D969" s="13"/>
      <c r="E969" s="7"/>
      <c r="F969" s="7"/>
      <c r="G969" s="7"/>
      <c r="H969" s="7"/>
      <c r="I969" s="7"/>
      <c r="J969" s="7"/>
      <c r="K969" s="7"/>
      <c r="L969" s="7"/>
      <c r="M969" s="7"/>
      <c r="N969" s="7"/>
      <c r="O969" s="7"/>
      <c r="P969" s="7"/>
    </row>
    <row r="970" spans="1:16" ht="12.75">
      <c r="A970" s="7"/>
      <c r="B970" s="7"/>
      <c r="C970" s="7"/>
      <c r="D970" s="13"/>
      <c r="E970" s="7"/>
      <c r="F970" s="7"/>
      <c r="G970" s="7"/>
      <c r="H970" s="7"/>
      <c r="I970" s="7"/>
      <c r="J970" s="7"/>
      <c r="K970" s="7"/>
      <c r="L970" s="7"/>
      <c r="M970" s="7"/>
      <c r="N970" s="7"/>
      <c r="O970" s="7"/>
      <c r="P970" s="7"/>
    </row>
    <row r="971" spans="1:16" ht="12.75">
      <c r="A971" s="7"/>
      <c r="B971" s="7"/>
      <c r="C971" s="7"/>
      <c r="D971" s="13"/>
      <c r="E971" s="7"/>
      <c r="F971" s="7"/>
      <c r="G971" s="7"/>
      <c r="H971" s="7"/>
      <c r="I971" s="7"/>
      <c r="J971" s="7"/>
      <c r="K971" s="7"/>
      <c r="L971" s="7"/>
      <c r="M971" s="7"/>
      <c r="N971" s="7"/>
      <c r="O971" s="7"/>
      <c r="P971" s="7"/>
    </row>
    <row r="972" spans="1:16" ht="12.75">
      <c r="A972" s="7"/>
      <c r="B972" s="7"/>
      <c r="C972" s="7"/>
      <c r="D972" s="13"/>
      <c r="E972" s="7"/>
      <c r="F972" s="7"/>
      <c r="G972" s="7"/>
      <c r="H972" s="7"/>
      <c r="I972" s="7"/>
      <c r="J972" s="7"/>
      <c r="K972" s="7"/>
      <c r="L972" s="7"/>
      <c r="M972" s="7"/>
      <c r="N972" s="7"/>
      <c r="O972" s="7"/>
      <c r="P972" s="7"/>
    </row>
    <row r="973" spans="1:16" ht="12.75">
      <c r="A973" s="7"/>
      <c r="B973" s="7"/>
      <c r="C973" s="7"/>
      <c r="D973" s="13"/>
      <c r="E973" s="7"/>
      <c r="F973" s="7"/>
      <c r="G973" s="7"/>
      <c r="H973" s="7"/>
      <c r="I973" s="7"/>
      <c r="J973" s="7"/>
      <c r="K973" s="7"/>
      <c r="L973" s="7"/>
      <c r="M973" s="7"/>
      <c r="N973" s="7"/>
      <c r="O973" s="7"/>
      <c r="P973" s="7"/>
    </row>
    <row r="974" spans="1:16" ht="12.75">
      <c r="A974" s="7"/>
      <c r="B974" s="7"/>
      <c r="C974" s="7"/>
      <c r="D974" s="13"/>
      <c r="E974" s="7"/>
      <c r="F974" s="7"/>
      <c r="G974" s="7"/>
      <c r="H974" s="7"/>
      <c r="I974" s="7"/>
      <c r="J974" s="7"/>
      <c r="K974" s="7"/>
      <c r="L974" s="7"/>
      <c r="M974" s="7"/>
      <c r="N974" s="7"/>
      <c r="O974" s="7"/>
      <c r="P974" s="7"/>
    </row>
    <row r="975" spans="1:16" ht="12.75">
      <c r="A975" s="7"/>
      <c r="B975" s="7"/>
      <c r="C975" s="7"/>
      <c r="D975" s="13"/>
      <c r="E975" s="7"/>
      <c r="F975" s="7"/>
      <c r="G975" s="7"/>
      <c r="H975" s="7"/>
      <c r="I975" s="7"/>
      <c r="J975" s="7"/>
      <c r="K975" s="7"/>
      <c r="L975" s="7"/>
      <c r="M975" s="7"/>
      <c r="N975" s="7"/>
      <c r="O975" s="7"/>
      <c r="P975" s="7"/>
    </row>
    <row r="976" spans="1:16" ht="12.75">
      <c r="A976" s="7"/>
      <c r="B976" s="7"/>
      <c r="C976" s="7"/>
      <c r="D976" s="13"/>
      <c r="E976" s="7"/>
      <c r="F976" s="7"/>
      <c r="G976" s="7"/>
      <c r="H976" s="7"/>
      <c r="I976" s="7"/>
      <c r="J976" s="7"/>
      <c r="K976" s="7"/>
      <c r="L976" s="7"/>
      <c r="M976" s="7"/>
      <c r="N976" s="7"/>
      <c r="O976" s="7"/>
      <c r="P976" s="7"/>
    </row>
    <row r="977" spans="1:16" ht="12.75">
      <c r="A977" s="7"/>
      <c r="B977" s="7"/>
      <c r="C977" s="7"/>
      <c r="D977" s="13"/>
      <c r="E977" s="7"/>
      <c r="F977" s="7"/>
      <c r="G977" s="7"/>
      <c r="H977" s="7"/>
      <c r="I977" s="7"/>
      <c r="J977" s="7"/>
      <c r="K977" s="7"/>
      <c r="L977" s="7"/>
      <c r="M977" s="7"/>
      <c r="N977" s="7"/>
      <c r="O977" s="7"/>
      <c r="P977" s="7"/>
    </row>
    <row r="978" spans="1:16" ht="12.75">
      <c r="A978" s="7"/>
      <c r="B978" s="7"/>
      <c r="C978" s="7"/>
      <c r="D978" s="13"/>
      <c r="E978" s="7"/>
      <c r="F978" s="7"/>
      <c r="G978" s="7"/>
      <c r="H978" s="7"/>
      <c r="I978" s="7"/>
      <c r="J978" s="7"/>
      <c r="K978" s="7"/>
      <c r="L978" s="7"/>
      <c r="M978" s="7"/>
      <c r="N978" s="7"/>
      <c r="O978" s="7"/>
      <c r="P978" s="7"/>
    </row>
    <row r="979" spans="1:16" ht="12.75">
      <c r="A979" s="7"/>
      <c r="B979" s="7"/>
      <c r="C979" s="7"/>
      <c r="D979" s="13"/>
      <c r="E979" s="7"/>
      <c r="F979" s="7"/>
      <c r="G979" s="7"/>
      <c r="H979" s="7"/>
      <c r="I979" s="7"/>
      <c r="J979" s="7"/>
      <c r="K979" s="7"/>
      <c r="L979" s="7"/>
      <c r="M979" s="7"/>
      <c r="N979" s="7"/>
      <c r="O979" s="7"/>
      <c r="P979" s="7"/>
    </row>
    <row r="980" spans="1:16" ht="12.75">
      <c r="A980" s="7"/>
      <c r="B980" s="7"/>
      <c r="C980" s="7"/>
      <c r="D980" s="13"/>
      <c r="E980" s="7"/>
      <c r="F980" s="7"/>
      <c r="G980" s="7"/>
      <c r="H980" s="7"/>
      <c r="I980" s="7"/>
      <c r="J980" s="7"/>
      <c r="K980" s="7"/>
      <c r="L980" s="7"/>
      <c r="M980" s="7"/>
      <c r="N980" s="7"/>
      <c r="O980" s="7"/>
      <c r="P980" s="7"/>
    </row>
    <row r="981" spans="1:16" ht="12.75">
      <c r="A981" s="7"/>
      <c r="B981" s="7"/>
      <c r="C981" s="7"/>
      <c r="D981" s="13"/>
      <c r="E981" s="7"/>
      <c r="F981" s="7"/>
      <c r="G981" s="7"/>
      <c r="H981" s="7"/>
      <c r="I981" s="7"/>
      <c r="J981" s="7"/>
      <c r="K981" s="7"/>
      <c r="L981" s="7"/>
      <c r="M981" s="7"/>
      <c r="N981" s="7"/>
      <c r="O981" s="7"/>
      <c r="P981" s="7"/>
    </row>
    <row r="982" spans="1:16" ht="12.75">
      <c r="A982" s="7"/>
      <c r="B982" s="7"/>
      <c r="C982" s="7"/>
      <c r="D982" s="13"/>
      <c r="E982" s="7"/>
      <c r="F982" s="7"/>
      <c r="G982" s="7"/>
      <c r="H982" s="7"/>
      <c r="I982" s="7"/>
      <c r="J982" s="7"/>
      <c r="K982" s="7"/>
      <c r="L982" s="7"/>
      <c r="M982" s="7"/>
      <c r="N982" s="7"/>
      <c r="O982" s="7"/>
      <c r="P982" s="7"/>
    </row>
    <row r="983" spans="1:16" ht="12.75">
      <c r="A983" s="7"/>
      <c r="B983" s="7"/>
      <c r="C983" s="7"/>
      <c r="D983" s="13"/>
      <c r="E983" s="7"/>
      <c r="F983" s="7"/>
      <c r="G983" s="7"/>
      <c r="H983" s="7"/>
      <c r="I983" s="7"/>
      <c r="J983" s="7"/>
      <c r="K983" s="7"/>
      <c r="L983" s="7"/>
      <c r="M983" s="7"/>
      <c r="N983" s="7"/>
      <c r="O983" s="7"/>
      <c r="P983" s="7"/>
    </row>
    <row r="984" spans="1:16" ht="12.75">
      <c r="A984" s="7"/>
      <c r="B984" s="7"/>
      <c r="C984" s="7"/>
      <c r="D984" s="13"/>
      <c r="E984" s="7"/>
      <c r="F984" s="7"/>
      <c r="G984" s="7"/>
      <c r="H984" s="7"/>
      <c r="I984" s="7"/>
      <c r="J984" s="7"/>
      <c r="K984" s="7"/>
      <c r="L984" s="7"/>
      <c r="M984" s="7"/>
      <c r="N984" s="7"/>
      <c r="O984" s="7"/>
      <c r="P984" s="7"/>
    </row>
    <row r="985" spans="1:16" ht="12.75">
      <c r="A985" s="7"/>
      <c r="B985" s="7"/>
      <c r="C985" s="7"/>
      <c r="D985" s="13"/>
      <c r="E985" s="7"/>
      <c r="F985" s="7"/>
      <c r="G985" s="7"/>
      <c r="H985" s="7"/>
      <c r="I985" s="7"/>
      <c r="J985" s="7"/>
      <c r="K985" s="7"/>
      <c r="L985" s="7"/>
      <c r="M985" s="7"/>
      <c r="N985" s="7"/>
      <c r="O985" s="7"/>
      <c r="P985" s="7"/>
    </row>
    <row r="986" spans="1:16" ht="12.75">
      <c r="A986" s="7"/>
      <c r="B986" s="7"/>
      <c r="C986" s="7"/>
      <c r="D986" s="13"/>
      <c r="E986" s="7"/>
      <c r="F986" s="7"/>
      <c r="G986" s="7"/>
      <c r="H986" s="7"/>
      <c r="I986" s="7"/>
      <c r="J986" s="7"/>
      <c r="K986" s="7"/>
      <c r="L986" s="7"/>
      <c r="M986" s="7"/>
      <c r="N986" s="7"/>
      <c r="O986" s="7"/>
      <c r="P986" s="7"/>
    </row>
    <row r="987" spans="1:16" ht="12.75">
      <c r="A987" s="7"/>
      <c r="B987" s="7"/>
      <c r="C987" s="7"/>
      <c r="D987" s="13"/>
      <c r="E987" s="7"/>
      <c r="F987" s="7"/>
      <c r="G987" s="7"/>
      <c r="H987" s="7"/>
      <c r="I987" s="7"/>
      <c r="J987" s="7"/>
      <c r="K987" s="7"/>
      <c r="L987" s="7"/>
      <c r="M987" s="7"/>
      <c r="N987" s="7"/>
      <c r="O987" s="7"/>
      <c r="P987" s="7"/>
    </row>
    <row r="988" spans="1:16" ht="12.75">
      <c r="A988" s="7"/>
      <c r="B988" s="7"/>
      <c r="C988" s="7"/>
      <c r="D988" s="13"/>
      <c r="E988" s="7"/>
      <c r="F988" s="7"/>
      <c r="G988" s="7"/>
      <c r="H988" s="7"/>
      <c r="I988" s="7"/>
      <c r="J988" s="7"/>
      <c r="K988" s="7"/>
      <c r="L988" s="7"/>
      <c r="M988" s="7"/>
      <c r="N988" s="7"/>
      <c r="O988" s="7"/>
      <c r="P988" s="7"/>
    </row>
    <row r="989" spans="1:16" ht="12.75">
      <c r="A989" s="7"/>
      <c r="B989" s="7"/>
      <c r="C989" s="7"/>
      <c r="D989" s="13"/>
      <c r="E989" s="7"/>
      <c r="F989" s="7"/>
      <c r="G989" s="7"/>
      <c r="H989" s="7"/>
      <c r="I989" s="7"/>
      <c r="J989" s="7"/>
      <c r="K989" s="7"/>
      <c r="L989" s="7"/>
      <c r="M989" s="7"/>
      <c r="N989" s="7"/>
      <c r="O989" s="7"/>
      <c r="P989" s="7"/>
    </row>
    <row r="990" spans="1:16" ht="12.75">
      <c r="A990" s="7"/>
      <c r="B990" s="7"/>
      <c r="C990" s="7"/>
      <c r="D990" s="13"/>
      <c r="E990" s="7"/>
      <c r="F990" s="7"/>
      <c r="G990" s="7"/>
      <c r="H990" s="7"/>
      <c r="I990" s="7"/>
      <c r="J990" s="7"/>
      <c r="K990" s="7"/>
      <c r="L990" s="7"/>
      <c r="M990" s="7"/>
      <c r="N990" s="7"/>
      <c r="O990" s="7"/>
      <c r="P990" s="7"/>
    </row>
    <row r="991" spans="1:16" ht="12.75">
      <c r="A991" s="7"/>
      <c r="B991" s="7"/>
      <c r="C991" s="7"/>
      <c r="D991" s="13"/>
      <c r="E991" s="7"/>
      <c r="F991" s="7"/>
      <c r="G991" s="7"/>
      <c r="H991" s="7"/>
      <c r="I991" s="7"/>
      <c r="J991" s="7"/>
      <c r="K991" s="7"/>
      <c r="L991" s="7"/>
      <c r="M991" s="7"/>
      <c r="N991" s="7"/>
      <c r="O991" s="7"/>
      <c r="P991" s="7"/>
    </row>
    <row r="992" spans="1:16" ht="12.75">
      <c r="A992" s="7"/>
      <c r="B992" s="7"/>
      <c r="C992" s="7"/>
      <c r="D992" s="13"/>
      <c r="E992" s="7"/>
      <c r="F992" s="7"/>
      <c r="G992" s="7"/>
      <c r="H992" s="7"/>
      <c r="I992" s="7"/>
      <c r="J992" s="7"/>
      <c r="K992" s="7"/>
      <c r="L992" s="7"/>
      <c r="M992" s="7"/>
      <c r="N992" s="7"/>
      <c r="O992" s="7"/>
      <c r="P992" s="7"/>
    </row>
    <row r="993" spans="1:16" ht="12.75">
      <c r="A993" s="7"/>
      <c r="B993" s="7"/>
      <c r="C993" s="7"/>
      <c r="D993" s="13"/>
      <c r="E993" s="7"/>
      <c r="F993" s="7"/>
      <c r="G993" s="7"/>
      <c r="H993" s="7"/>
      <c r="I993" s="7"/>
      <c r="J993" s="7"/>
      <c r="K993" s="7"/>
      <c r="L993" s="7"/>
      <c r="M993" s="7"/>
      <c r="N993" s="7"/>
      <c r="O993" s="7"/>
      <c r="P993" s="7"/>
    </row>
    <row r="994" spans="1:16" ht="12.75">
      <c r="A994" s="7"/>
      <c r="B994" s="7"/>
      <c r="C994" s="7"/>
      <c r="D994" s="13"/>
      <c r="E994" s="7"/>
      <c r="F994" s="7"/>
      <c r="G994" s="7"/>
      <c r="H994" s="7"/>
      <c r="I994" s="7"/>
      <c r="J994" s="7"/>
      <c r="K994" s="7"/>
      <c r="L994" s="7"/>
      <c r="M994" s="7"/>
      <c r="N994" s="7"/>
      <c r="O994" s="7"/>
      <c r="P994" s="7"/>
    </row>
    <row r="995" spans="1:16" ht="12.75">
      <c r="A995" s="7"/>
      <c r="B995" s="7"/>
      <c r="C995" s="7"/>
      <c r="D995" s="13"/>
      <c r="E995" s="7"/>
      <c r="F995" s="7"/>
      <c r="G995" s="7"/>
      <c r="H995" s="7"/>
      <c r="I995" s="7"/>
      <c r="J995" s="7"/>
      <c r="K995" s="7"/>
      <c r="L995" s="7"/>
      <c r="M995" s="7"/>
      <c r="N995" s="7"/>
      <c r="O995" s="7"/>
      <c r="P995" s="7"/>
    </row>
    <row r="996" spans="1:16" ht="12.75">
      <c r="A996" s="7"/>
      <c r="B996" s="7"/>
      <c r="C996" s="7"/>
      <c r="D996" s="13"/>
      <c r="E996" s="7"/>
      <c r="F996" s="7"/>
      <c r="G996" s="7"/>
      <c r="H996" s="7"/>
      <c r="I996" s="7"/>
      <c r="J996" s="7"/>
      <c r="K996" s="7"/>
      <c r="L996" s="7"/>
      <c r="M996" s="7"/>
      <c r="N996" s="7"/>
      <c r="O996" s="7"/>
      <c r="P996" s="7"/>
    </row>
    <row r="997" spans="1:16" ht="12.75">
      <c r="A997" s="7"/>
      <c r="B997" s="7"/>
      <c r="C997" s="7"/>
      <c r="D997" s="13"/>
      <c r="E997" s="7"/>
      <c r="F997" s="7"/>
      <c r="G997" s="7"/>
      <c r="H997" s="7"/>
      <c r="I997" s="7"/>
      <c r="J997" s="7"/>
      <c r="K997" s="7"/>
      <c r="L997" s="7"/>
      <c r="M997" s="7"/>
      <c r="N997" s="7"/>
      <c r="O997" s="7"/>
      <c r="P997" s="7"/>
    </row>
    <row r="998" spans="1:16" ht="12.75">
      <c r="A998" s="7"/>
      <c r="B998" s="7"/>
      <c r="C998" s="7"/>
      <c r="D998" s="13"/>
      <c r="E998" s="7"/>
      <c r="F998" s="7"/>
      <c r="G998" s="7"/>
      <c r="H998" s="7"/>
      <c r="I998" s="7"/>
      <c r="J998" s="7"/>
      <c r="K998" s="7"/>
      <c r="L998" s="7"/>
      <c r="M998" s="7"/>
      <c r="N998" s="7"/>
      <c r="O998" s="7"/>
      <c r="P998" s="7"/>
    </row>
    <row r="999" spans="1:16" ht="12.75">
      <c r="A999" s="7"/>
      <c r="B999" s="7"/>
      <c r="C999" s="7"/>
      <c r="D999" s="13"/>
      <c r="E999" s="7"/>
      <c r="F999" s="7"/>
      <c r="G999" s="7"/>
      <c r="H999" s="7"/>
      <c r="I999" s="7"/>
      <c r="J999" s="7"/>
      <c r="K999" s="7"/>
      <c r="L999" s="7"/>
      <c r="M999" s="7"/>
      <c r="N999" s="7"/>
      <c r="O999" s="7"/>
      <c r="P999" s="7"/>
    </row>
    <row r="1000" spans="1:16" ht="12.75">
      <c r="A1000" s="7"/>
      <c r="B1000" s="7"/>
      <c r="C1000" s="7"/>
      <c r="D1000" s="13"/>
      <c r="E1000" s="7"/>
      <c r="F1000" s="7"/>
      <c r="G1000" s="7"/>
      <c r="H1000" s="7"/>
      <c r="I1000" s="7"/>
      <c r="J1000" s="7"/>
      <c r="K1000" s="7"/>
      <c r="L1000" s="7"/>
      <c r="M1000" s="7"/>
      <c r="N1000" s="7"/>
      <c r="O1000" s="7"/>
      <c r="P1000" s="7"/>
    </row>
    <row r="1001" spans="1:16" ht="12.75">
      <c r="A1001" s="7"/>
      <c r="B1001" s="7"/>
      <c r="C1001" s="7"/>
      <c r="D1001" s="13"/>
      <c r="E1001" s="7"/>
      <c r="F1001" s="7"/>
      <c r="G1001" s="7"/>
      <c r="H1001" s="7"/>
      <c r="I1001" s="7"/>
      <c r="J1001" s="7"/>
      <c r="K1001" s="7"/>
      <c r="L1001" s="7"/>
      <c r="M1001" s="7"/>
      <c r="N1001" s="7"/>
      <c r="O1001" s="7"/>
      <c r="P1001" s="7"/>
    </row>
    <row r="1002" spans="1:16" ht="12.75">
      <c r="A1002" s="7"/>
      <c r="B1002" s="7"/>
      <c r="C1002" s="7"/>
      <c r="D1002" s="13"/>
      <c r="E1002" s="7"/>
      <c r="F1002" s="7"/>
      <c r="G1002" s="7"/>
      <c r="H1002" s="7"/>
      <c r="I1002" s="7"/>
      <c r="J1002" s="7"/>
      <c r="K1002" s="7"/>
      <c r="L1002" s="7"/>
      <c r="M1002" s="7"/>
      <c r="N1002" s="7"/>
      <c r="O1002" s="7"/>
      <c r="P1002" s="7"/>
    </row>
    <row r="1003" spans="1:16" ht="12.75">
      <c r="A1003" s="7"/>
      <c r="B1003" s="7"/>
      <c r="C1003" s="7"/>
      <c r="D1003" s="13"/>
      <c r="E1003" s="7"/>
      <c r="F1003" s="7"/>
      <c r="G1003" s="7"/>
      <c r="H1003" s="7"/>
      <c r="I1003" s="7"/>
      <c r="J1003" s="7"/>
      <c r="K1003" s="7"/>
      <c r="L1003" s="7"/>
      <c r="M1003" s="7"/>
      <c r="N1003" s="7"/>
      <c r="O1003" s="7"/>
      <c r="P1003" s="7"/>
    </row>
    <row r="1004" spans="1:16" ht="12.75">
      <c r="A1004" s="7"/>
      <c r="B1004" s="7"/>
      <c r="C1004" s="7"/>
      <c r="D1004" s="13"/>
      <c r="E1004" s="7"/>
      <c r="F1004" s="7"/>
      <c r="G1004" s="7"/>
      <c r="H1004" s="7"/>
      <c r="I1004" s="7"/>
      <c r="J1004" s="7"/>
      <c r="K1004" s="7"/>
      <c r="L1004" s="7"/>
      <c r="M1004" s="7"/>
      <c r="N1004" s="7"/>
      <c r="O1004" s="7"/>
      <c r="P1004" s="7"/>
    </row>
    <row r="1005" spans="1:16" ht="12.75">
      <c r="A1005" s="7"/>
      <c r="B1005" s="7"/>
      <c r="C1005" s="7"/>
      <c r="D1005" s="13"/>
      <c r="E1005" s="7"/>
      <c r="F1005" s="7"/>
      <c r="G1005" s="7"/>
      <c r="H1005" s="7"/>
      <c r="I1005" s="7"/>
      <c r="J1005" s="7"/>
      <c r="K1005" s="7"/>
      <c r="L1005" s="7"/>
      <c r="M1005" s="7"/>
      <c r="N1005" s="7"/>
      <c r="O1005" s="7"/>
      <c r="P1005" s="7"/>
    </row>
    <row r="1006" spans="1:16" ht="12.75">
      <c r="A1006" s="7"/>
      <c r="B1006" s="7"/>
      <c r="C1006" s="7"/>
      <c r="D1006" s="13"/>
      <c r="E1006" s="7"/>
      <c r="F1006" s="7"/>
      <c r="G1006" s="7"/>
      <c r="H1006" s="7"/>
      <c r="I1006" s="7"/>
      <c r="J1006" s="7"/>
      <c r="K1006" s="7"/>
      <c r="L1006" s="7"/>
      <c r="M1006" s="7"/>
      <c r="N1006" s="7"/>
      <c r="O1006" s="7"/>
      <c r="P1006" s="7"/>
    </row>
    <row r="1007" spans="1:16" ht="12.75">
      <c r="A1007" s="7"/>
      <c r="B1007" s="7"/>
      <c r="C1007" s="7"/>
      <c r="D1007" s="13"/>
      <c r="E1007" s="7"/>
      <c r="F1007" s="7"/>
      <c r="G1007" s="7"/>
      <c r="H1007" s="7"/>
      <c r="I1007" s="7"/>
      <c r="J1007" s="7"/>
      <c r="K1007" s="7"/>
      <c r="L1007" s="7"/>
      <c r="M1007" s="7"/>
      <c r="N1007" s="7"/>
      <c r="O1007" s="7"/>
      <c r="P1007" s="7"/>
    </row>
    <row r="1008" spans="1:16" ht="12.75">
      <c r="A1008" s="7"/>
      <c r="B1008" s="7"/>
      <c r="C1008" s="7"/>
      <c r="D1008" s="13"/>
      <c r="E1008" s="7"/>
      <c r="F1008" s="7"/>
      <c r="G1008" s="7"/>
      <c r="H1008" s="7"/>
      <c r="I1008" s="7"/>
      <c r="J1008" s="7"/>
      <c r="K1008" s="7"/>
      <c r="L1008" s="7"/>
      <c r="M1008" s="7"/>
      <c r="N1008" s="7"/>
      <c r="O1008" s="7"/>
      <c r="P1008" s="7"/>
    </row>
    <row r="1009" spans="1:16" ht="12.75">
      <c r="A1009" s="7"/>
      <c r="B1009" s="7"/>
      <c r="C1009" s="7"/>
      <c r="D1009" s="13"/>
      <c r="E1009" s="7"/>
      <c r="F1009" s="7"/>
      <c r="G1009" s="7"/>
      <c r="H1009" s="7"/>
      <c r="I1009" s="7"/>
      <c r="J1009" s="7"/>
      <c r="K1009" s="7"/>
      <c r="L1009" s="7"/>
      <c r="M1009" s="7"/>
      <c r="N1009" s="7"/>
      <c r="O1009" s="7"/>
      <c r="P1009" s="7"/>
    </row>
    <row r="1010" spans="1:16" ht="12.75">
      <c r="A1010" s="7"/>
      <c r="B1010" s="7"/>
      <c r="C1010" s="7"/>
      <c r="D1010" s="13"/>
      <c r="E1010" s="7"/>
      <c r="F1010" s="7"/>
      <c r="G1010" s="7"/>
      <c r="H1010" s="7"/>
      <c r="I1010" s="7"/>
      <c r="J1010" s="7"/>
      <c r="K1010" s="7"/>
      <c r="L1010" s="7"/>
      <c r="M1010" s="7"/>
      <c r="N1010" s="7"/>
      <c r="O1010" s="7"/>
      <c r="P1010" s="7"/>
    </row>
    <row r="1011" spans="1:16" ht="12.75">
      <c r="A1011" s="7"/>
      <c r="B1011" s="7"/>
      <c r="C1011" s="7"/>
      <c r="D1011" s="13"/>
      <c r="E1011" s="7"/>
      <c r="F1011" s="7"/>
      <c r="G1011" s="7"/>
      <c r="H1011" s="7"/>
      <c r="I1011" s="7"/>
      <c r="J1011" s="7"/>
      <c r="K1011" s="7"/>
      <c r="L1011" s="7"/>
      <c r="M1011" s="7"/>
      <c r="N1011" s="7"/>
      <c r="O1011" s="7"/>
      <c r="P1011" s="7"/>
    </row>
    <row r="1012" spans="1:16" ht="12.75">
      <c r="A1012" s="7"/>
      <c r="B1012" s="7"/>
      <c r="C1012" s="7"/>
      <c r="D1012" s="13"/>
      <c r="E1012" s="7"/>
      <c r="F1012" s="7"/>
      <c r="G1012" s="7"/>
      <c r="H1012" s="7"/>
      <c r="I1012" s="7"/>
      <c r="J1012" s="7"/>
      <c r="K1012" s="7"/>
      <c r="L1012" s="7"/>
      <c r="M1012" s="7"/>
      <c r="N1012" s="7"/>
      <c r="O1012" s="7"/>
      <c r="P1012" s="7"/>
    </row>
    <row r="1013" spans="1:16" ht="12.75">
      <c r="A1013" s="7"/>
      <c r="B1013" s="7"/>
      <c r="C1013" s="7"/>
      <c r="D1013" s="13"/>
      <c r="E1013" s="7"/>
      <c r="F1013" s="7"/>
      <c r="G1013" s="7"/>
      <c r="H1013" s="7"/>
      <c r="I1013" s="7"/>
      <c r="J1013" s="7"/>
      <c r="K1013" s="7"/>
      <c r="L1013" s="7"/>
      <c r="M1013" s="7"/>
      <c r="N1013" s="7"/>
      <c r="O1013" s="7"/>
      <c r="P1013" s="7"/>
    </row>
    <row r="1014" spans="1:16" ht="12.75">
      <c r="A1014" s="7"/>
      <c r="B1014" s="7"/>
      <c r="C1014" s="7"/>
      <c r="D1014" s="13"/>
      <c r="E1014" s="7"/>
      <c r="F1014" s="7"/>
      <c r="G1014" s="7"/>
      <c r="H1014" s="7"/>
      <c r="I1014" s="7"/>
      <c r="J1014" s="7"/>
      <c r="K1014" s="7"/>
      <c r="L1014" s="7"/>
      <c r="M1014" s="7"/>
      <c r="N1014" s="7"/>
      <c r="O1014" s="7"/>
      <c r="P1014" s="7"/>
    </row>
    <row r="1015" spans="1:16" ht="12.75">
      <c r="A1015" s="7"/>
      <c r="B1015" s="7"/>
      <c r="C1015" s="7"/>
      <c r="D1015" s="13"/>
      <c r="E1015" s="7"/>
      <c r="F1015" s="7"/>
      <c r="G1015" s="7"/>
      <c r="H1015" s="7"/>
      <c r="I1015" s="7"/>
      <c r="J1015" s="7"/>
      <c r="K1015" s="7"/>
      <c r="L1015" s="7"/>
      <c r="M1015" s="7"/>
      <c r="N1015" s="7"/>
      <c r="O1015" s="7"/>
      <c r="P1015" s="7"/>
    </row>
    <row r="1016" spans="1:16" ht="12.75">
      <c r="A1016" s="7"/>
      <c r="B1016" s="7"/>
      <c r="C1016" s="7"/>
      <c r="D1016" s="13"/>
      <c r="E1016" s="7"/>
      <c r="F1016" s="7"/>
      <c r="G1016" s="7"/>
      <c r="H1016" s="7"/>
      <c r="I1016" s="7"/>
      <c r="J1016" s="7"/>
      <c r="K1016" s="7"/>
      <c r="L1016" s="7"/>
      <c r="M1016" s="7"/>
      <c r="N1016" s="7"/>
      <c r="O1016" s="7"/>
      <c r="P1016" s="7"/>
    </row>
    <row r="1017" spans="1:16" ht="12.75">
      <c r="A1017" s="7"/>
      <c r="B1017" s="7"/>
      <c r="C1017" s="7"/>
      <c r="D1017" s="13"/>
      <c r="E1017" s="7"/>
      <c r="F1017" s="7"/>
      <c r="G1017" s="7"/>
      <c r="H1017" s="7"/>
      <c r="I1017" s="7"/>
      <c r="J1017" s="7"/>
      <c r="K1017" s="7"/>
      <c r="L1017" s="7"/>
      <c r="M1017" s="7"/>
      <c r="N1017" s="7"/>
      <c r="O1017" s="7"/>
      <c r="P1017" s="7"/>
    </row>
    <row r="1018" spans="1:16" ht="12.75">
      <c r="A1018" s="7"/>
      <c r="B1018" s="7"/>
      <c r="C1018" s="7"/>
      <c r="D1018" s="13"/>
      <c r="E1018" s="7"/>
      <c r="F1018" s="7"/>
      <c r="G1018" s="7"/>
      <c r="H1018" s="7"/>
      <c r="I1018" s="7"/>
      <c r="J1018" s="7"/>
      <c r="K1018" s="7"/>
      <c r="L1018" s="7"/>
      <c r="M1018" s="7"/>
      <c r="N1018" s="7"/>
      <c r="O1018" s="7"/>
      <c r="P1018" s="7"/>
    </row>
    <row r="1019" spans="1:16" ht="12.75">
      <c r="A1019" s="7"/>
      <c r="B1019" s="7"/>
      <c r="C1019" s="7"/>
      <c r="D1019" s="13"/>
      <c r="E1019" s="7"/>
      <c r="F1019" s="7"/>
      <c r="G1019" s="7"/>
      <c r="H1019" s="7"/>
      <c r="I1019" s="7"/>
      <c r="J1019" s="7"/>
      <c r="K1019" s="7"/>
      <c r="L1019" s="7"/>
      <c r="M1019" s="7"/>
      <c r="N1019" s="7"/>
      <c r="O1019" s="7"/>
      <c r="P1019" s="7"/>
    </row>
    <row r="1020" spans="1:16" ht="12.75">
      <c r="A1020" s="7"/>
      <c r="B1020" s="7"/>
      <c r="C1020" s="7"/>
      <c r="D1020" s="13"/>
      <c r="E1020" s="7"/>
      <c r="F1020" s="7"/>
      <c r="G1020" s="7"/>
      <c r="H1020" s="7"/>
      <c r="I1020" s="7"/>
      <c r="J1020" s="7"/>
      <c r="K1020" s="7"/>
      <c r="L1020" s="7"/>
      <c r="M1020" s="7"/>
      <c r="N1020" s="7"/>
      <c r="O1020" s="7"/>
      <c r="P1020" s="7"/>
    </row>
    <row r="1021" spans="1:16" ht="12.75">
      <c r="A1021" s="7"/>
      <c r="B1021" s="7"/>
      <c r="C1021" s="7"/>
      <c r="D1021" s="13"/>
      <c r="E1021" s="7"/>
      <c r="F1021" s="7"/>
      <c r="G1021" s="7"/>
      <c r="H1021" s="7"/>
      <c r="I1021" s="7"/>
      <c r="J1021" s="7"/>
      <c r="K1021" s="7"/>
      <c r="L1021" s="7"/>
      <c r="M1021" s="7"/>
      <c r="N1021" s="7"/>
      <c r="O1021" s="7"/>
      <c r="P1021" s="7"/>
    </row>
    <row r="1022" spans="1:16" ht="12.75">
      <c r="A1022" s="7"/>
      <c r="B1022" s="7"/>
      <c r="C1022" s="7"/>
      <c r="D1022" s="13"/>
      <c r="E1022" s="7"/>
      <c r="F1022" s="7"/>
      <c r="G1022" s="7"/>
      <c r="H1022" s="7"/>
      <c r="I1022" s="7"/>
      <c r="J1022" s="7"/>
      <c r="K1022" s="7"/>
      <c r="L1022" s="7"/>
      <c r="M1022" s="7"/>
      <c r="N1022" s="7"/>
      <c r="O1022" s="7"/>
      <c r="P1022" s="7"/>
    </row>
    <row r="1023" spans="1:16" ht="12.75">
      <c r="A1023" s="7"/>
      <c r="B1023" s="7"/>
      <c r="C1023" s="7"/>
      <c r="D1023" s="13"/>
      <c r="E1023" s="7"/>
      <c r="F1023" s="7"/>
      <c r="G1023" s="7"/>
      <c r="H1023" s="7"/>
      <c r="I1023" s="7"/>
      <c r="J1023" s="7"/>
      <c r="K1023" s="7"/>
      <c r="L1023" s="7"/>
      <c r="M1023" s="7"/>
      <c r="N1023" s="7"/>
      <c r="O1023" s="7"/>
      <c r="P1023" s="7"/>
    </row>
    <row r="1024" spans="1:16" ht="12.75">
      <c r="A1024" s="7"/>
      <c r="B1024" s="7"/>
      <c r="C1024" s="7"/>
      <c r="D1024" s="13"/>
      <c r="E1024" s="7"/>
      <c r="F1024" s="7"/>
      <c r="G1024" s="7"/>
      <c r="H1024" s="7"/>
      <c r="I1024" s="7"/>
      <c r="J1024" s="7"/>
      <c r="K1024" s="7"/>
      <c r="L1024" s="7"/>
      <c r="M1024" s="7"/>
      <c r="N1024" s="7"/>
      <c r="O1024" s="7"/>
      <c r="P1024" s="7"/>
    </row>
    <row r="1025" spans="1:16" ht="12.75">
      <c r="A1025" s="7"/>
      <c r="B1025" s="7"/>
      <c r="C1025" s="7"/>
      <c r="D1025" s="13"/>
      <c r="E1025" s="7"/>
      <c r="F1025" s="7"/>
      <c r="G1025" s="7"/>
      <c r="H1025" s="7"/>
      <c r="I1025" s="7"/>
      <c r="J1025" s="7"/>
      <c r="K1025" s="7"/>
      <c r="L1025" s="7"/>
      <c r="M1025" s="7"/>
      <c r="N1025" s="7"/>
      <c r="O1025" s="7"/>
      <c r="P1025" s="7"/>
    </row>
    <row r="1026" spans="1:16" ht="12.75">
      <c r="A1026" s="7"/>
      <c r="B1026" s="7"/>
      <c r="C1026" s="7"/>
      <c r="D1026" s="13"/>
      <c r="E1026" s="7"/>
      <c r="F1026" s="7"/>
      <c r="G1026" s="7"/>
      <c r="H1026" s="7"/>
      <c r="I1026" s="7"/>
      <c r="J1026" s="7"/>
      <c r="K1026" s="7"/>
      <c r="L1026" s="7"/>
      <c r="M1026" s="7"/>
      <c r="N1026" s="7"/>
      <c r="O1026" s="7"/>
      <c r="P1026" s="7"/>
    </row>
    <row r="1027" spans="1:16" ht="12.75">
      <c r="A1027" s="7"/>
      <c r="B1027" s="7"/>
      <c r="C1027" s="7"/>
      <c r="D1027" s="13"/>
      <c r="E1027" s="7"/>
      <c r="F1027" s="7"/>
      <c r="G1027" s="7"/>
      <c r="H1027" s="7"/>
      <c r="I1027" s="7"/>
      <c r="J1027" s="7"/>
      <c r="K1027" s="7"/>
      <c r="L1027" s="7"/>
      <c r="M1027" s="7"/>
      <c r="N1027" s="7"/>
      <c r="O1027" s="7"/>
      <c r="P1027" s="7"/>
    </row>
    <row r="1028" spans="1:16" ht="12.75">
      <c r="A1028" s="7"/>
      <c r="B1028" s="7"/>
      <c r="C1028" s="7"/>
      <c r="D1028" s="13"/>
      <c r="E1028" s="7"/>
      <c r="F1028" s="7"/>
      <c r="G1028" s="7"/>
      <c r="H1028" s="7"/>
      <c r="I1028" s="7"/>
      <c r="J1028" s="7"/>
      <c r="K1028" s="7"/>
      <c r="L1028" s="7"/>
      <c r="M1028" s="7"/>
      <c r="N1028" s="7"/>
      <c r="O1028" s="7"/>
      <c r="P1028" s="7"/>
    </row>
    <row r="1029" spans="1:16" ht="12.75">
      <c r="A1029" s="7"/>
      <c r="B1029" s="7"/>
      <c r="C1029" s="7"/>
      <c r="D1029" s="13"/>
      <c r="E1029" s="7"/>
      <c r="F1029" s="7"/>
      <c r="G1029" s="7"/>
      <c r="H1029" s="7"/>
      <c r="I1029" s="7"/>
      <c r="J1029" s="7"/>
      <c r="K1029" s="7"/>
      <c r="L1029" s="7"/>
      <c r="M1029" s="7"/>
      <c r="N1029" s="7"/>
      <c r="O1029" s="7"/>
      <c r="P1029" s="7"/>
    </row>
    <row r="1030" spans="1:16" ht="12.75">
      <c r="A1030" s="7"/>
      <c r="B1030" s="7"/>
      <c r="C1030" s="7"/>
      <c r="D1030" s="13"/>
      <c r="E1030" s="7"/>
      <c r="F1030" s="7"/>
      <c r="G1030" s="7"/>
      <c r="H1030" s="7"/>
      <c r="I1030" s="7"/>
      <c r="J1030" s="7"/>
      <c r="K1030" s="7"/>
      <c r="L1030" s="7"/>
      <c r="M1030" s="7"/>
      <c r="N1030" s="7"/>
      <c r="O1030" s="7"/>
      <c r="P1030" s="7"/>
    </row>
    <row r="1031" spans="1:16" ht="12.75">
      <c r="A1031" s="7"/>
      <c r="B1031" s="7"/>
      <c r="C1031" s="7"/>
      <c r="D1031" s="13"/>
      <c r="E1031" s="7"/>
      <c r="F1031" s="7"/>
      <c r="G1031" s="7"/>
      <c r="H1031" s="7"/>
      <c r="I1031" s="7"/>
      <c r="J1031" s="7"/>
      <c r="K1031" s="7"/>
      <c r="L1031" s="7"/>
      <c r="M1031" s="7"/>
      <c r="N1031" s="7"/>
      <c r="O1031" s="7"/>
      <c r="P1031" s="7"/>
    </row>
    <row r="1032" spans="1:16" ht="12.75">
      <c r="A1032" s="7"/>
      <c r="B1032" s="7"/>
      <c r="C1032" s="7"/>
      <c r="D1032" s="13"/>
      <c r="E1032" s="7"/>
      <c r="F1032" s="7"/>
      <c r="G1032" s="7"/>
      <c r="H1032" s="7"/>
      <c r="I1032" s="7"/>
      <c r="J1032" s="7"/>
      <c r="K1032" s="7"/>
      <c r="L1032" s="7"/>
      <c r="M1032" s="7"/>
      <c r="N1032" s="7"/>
      <c r="O1032" s="7"/>
      <c r="P1032" s="7"/>
    </row>
    <row r="1033" spans="1:16" ht="12.75">
      <c r="A1033" s="7"/>
      <c r="B1033" s="7"/>
      <c r="C1033" s="7"/>
      <c r="D1033" s="13"/>
      <c r="E1033" s="7"/>
      <c r="F1033" s="7"/>
      <c r="G1033" s="7"/>
      <c r="H1033" s="7"/>
      <c r="I1033" s="7"/>
      <c r="J1033" s="7"/>
      <c r="K1033" s="7"/>
      <c r="L1033" s="7"/>
      <c r="M1033" s="7"/>
      <c r="N1033" s="7"/>
      <c r="O1033" s="7"/>
      <c r="P1033" s="7"/>
    </row>
    <row r="1034" spans="1:16" ht="12.75">
      <c r="A1034" s="7"/>
      <c r="B1034" s="7"/>
      <c r="C1034" s="7"/>
      <c r="D1034" s="13"/>
      <c r="E1034" s="7"/>
      <c r="F1034" s="7"/>
      <c r="G1034" s="7"/>
      <c r="H1034" s="7"/>
      <c r="I1034" s="7"/>
      <c r="J1034" s="7"/>
      <c r="K1034" s="7"/>
      <c r="L1034" s="7"/>
      <c r="M1034" s="7"/>
      <c r="N1034" s="7"/>
      <c r="O1034" s="7"/>
      <c r="P1034" s="7"/>
    </row>
    <row r="1035" spans="1:16" ht="12.75">
      <c r="A1035" s="7"/>
      <c r="B1035" s="7"/>
      <c r="C1035" s="7"/>
      <c r="D1035" s="13"/>
      <c r="E1035" s="7"/>
      <c r="F1035" s="7"/>
      <c r="G1035" s="7"/>
      <c r="H1035" s="7"/>
      <c r="I1035" s="7"/>
      <c r="J1035" s="7"/>
      <c r="K1035" s="7"/>
      <c r="L1035" s="7"/>
      <c r="M1035" s="7"/>
      <c r="N1035" s="7"/>
      <c r="O1035" s="7"/>
      <c r="P1035" s="7"/>
    </row>
    <row r="1036" spans="1:16" ht="12.75">
      <c r="A1036" s="7"/>
      <c r="B1036" s="7"/>
      <c r="C1036" s="7"/>
      <c r="D1036" s="13"/>
      <c r="E1036" s="7"/>
      <c r="F1036" s="7"/>
      <c r="G1036" s="7"/>
      <c r="H1036" s="7"/>
      <c r="I1036" s="7"/>
      <c r="J1036" s="7"/>
      <c r="K1036" s="7"/>
      <c r="L1036" s="7"/>
      <c r="M1036" s="7"/>
      <c r="N1036" s="7"/>
      <c r="O1036" s="7"/>
      <c r="P1036" s="7"/>
    </row>
    <row r="1037" spans="1:16" ht="12.75">
      <c r="A1037" s="7"/>
      <c r="B1037" s="7"/>
      <c r="C1037" s="7"/>
      <c r="D1037" s="13"/>
      <c r="E1037" s="7"/>
      <c r="F1037" s="7"/>
      <c r="G1037" s="7"/>
      <c r="H1037" s="7"/>
      <c r="I1037" s="7"/>
      <c r="J1037" s="7"/>
      <c r="K1037" s="7"/>
      <c r="L1037" s="7"/>
      <c r="M1037" s="7"/>
      <c r="N1037" s="7"/>
      <c r="O1037" s="7"/>
      <c r="P1037" s="7"/>
    </row>
    <row r="1038" spans="1:16" ht="12.75">
      <c r="A1038" s="7"/>
      <c r="B1038" s="7"/>
      <c r="C1038" s="7"/>
      <c r="D1038" s="13"/>
      <c r="E1038" s="7"/>
      <c r="F1038" s="7"/>
      <c r="G1038" s="7"/>
      <c r="H1038" s="7"/>
      <c r="I1038" s="7"/>
      <c r="J1038" s="7"/>
      <c r="K1038" s="7"/>
      <c r="L1038" s="7"/>
      <c r="M1038" s="7"/>
      <c r="N1038" s="7"/>
      <c r="O1038" s="7"/>
      <c r="P1038" s="7"/>
    </row>
    <row r="1039" spans="1:16" ht="12.75">
      <c r="A1039" s="7"/>
      <c r="B1039" s="7"/>
      <c r="C1039" s="7"/>
      <c r="D1039" s="13"/>
      <c r="E1039" s="7"/>
      <c r="F1039" s="7"/>
      <c r="G1039" s="7"/>
      <c r="H1039" s="7"/>
      <c r="I1039" s="7"/>
      <c r="J1039" s="7"/>
      <c r="K1039" s="7"/>
      <c r="L1039" s="7"/>
      <c r="M1039" s="7"/>
      <c r="N1039" s="7"/>
      <c r="O1039" s="7"/>
      <c r="P1039" s="7"/>
    </row>
    <row r="1040" spans="1:16" ht="12.75">
      <c r="A1040" s="7"/>
      <c r="B1040" s="7"/>
      <c r="C1040" s="7"/>
      <c r="D1040" s="13"/>
      <c r="E1040" s="7"/>
      <c r="F1040" s="7"/>
      <c r="G1040" s="7"/>
      <c r="H1040" s="7"/>
      <c r="I1040" s="7"/>
      <c r="J1040" s="7"/>
      <c r="K1040" s="7"/>
      <c r="L1040" s="7"/>
      <c r="M1040" s="7"/>
      <c r="N1040" s="7"/>
      <c r="O1040" s="7"/>
      <c r="P1040" s="7"/>
    </row>
    <row r="1041" spans="1:16" ht="12.75">
      <c r="A1041" s="7"/>
      <c r="B1041" s="7"/>
      <c r="C1041" s="7"/>
      <c r="D1041" s="13"/>
      <c r="E1041" s="7"/>
      <c r="F1041" s="7"/>
      <c r="G1041" s="7"/>
      <c r="H1041" s="7"/>
      <c r="I1041" s="7"/>
      <c r="J1041" s="7"/>
      <c r="K1041" s="7"/>
      <c r="L1041" s="7"/>
      <c r="M1041" s="7"/>
      <c r="N1041" s="7"/>
      <c r="O1041" s="7"/>
      <c r="P1041" s="7"/>
    </row>
    <row r="1042" spans="1:16" ht="12.75">
      <c r="A1042" s="7"/>
      <c r="B1042" s="7"/>
      <c r="C1042" s="7"/>
      <c r="D1042" s="13"/>
      <c r="E1042" s="7"/>
      <c r="F1042" s="7"/>
      <c r="G1042" s="7"/>
      <c r="H1042" s="7"/>
      <c r="I1042" s="7"/>
      <c r="J1042" s="7"/>
      <c r="K1042" s="7"/>
      <c r="L1042" s="7"/>
      <c r="M1042" s="7"/>
      <c r="N1042" s="7"/>
      <c r="O1042" s="7"/>
      <c r="P1042" s="7"/>
    </row>
    <row r="1043" spans="1:16" ht="12.75">
      <c r="A1043" s="7"/>
      <c r="B1043" s="7"/>
      <c r="C1043" s="7"/>
      <c r="D1043" s="13"/>
      <c r="E1043" s="7"/>
      <c r="F1043" s="7"/>
      <c r="G1043" s="7"/>
      <c r="H1043" s="7"/>
      <c r="I1043" s="7"/>
      <c r="J1043" s="7"/>
      <c r="K1043" s="7"/>
      <c r="L1043" s="7"/>
      <c r="M1043" s="7"/>
      <c r="N1043" s="7"/>
      <c r="O1043" s="7"/>
      <c r="P1043" s="7"/>
    </row>
    <row r="1044" spans="1:16" ht="12.75">
      <c r="A1044" s="7"/>
      <c r="B1044" s="7"/>
      <c r="C1044" s="7"/>
      <c r="D1044" s="13"/>
      <c r="E1044" s="7"/>
      <c r="F1044" s="7"/>
      <c r="G1044" s="7"/>
      <c r="H1044" s="7"/>
      <c r="I1044" s="7"/>
      <c r="J1044" s="7"/>
      <c r="K1044" s="7"/>
      <c r="L1044" s="7"/>
      <c r="M1044" s="7"/>
      <c r="N1044" s="7"/>
      <c r="O1044" s="7"/>
      <c r="P1044" s="7"/>
    </row>
    <row r="1045" spans="1:16" ht="12.75">
      <c r="A1045" s="7"/>
      <c r="B1045" s="7"/>
      <c r="C1045" s="7"/>
      <c r="D1045" s="13"/>
      <c r="E1045" s="7"/>
      <c r="F1045" s="7"/>
      <c r="G1045" s="7"/>
      <c r="H1045" s="7"/>
      <c r="I1045" s="7"/>
      <c r="J1045" s="7"/>
      <c r="K1045" s="7"/>
      <c r="L1045" s="7"/>
      <c r="M1045" s="7"/>
      <c r="N1045" s="7"/>
      <c r="O1045" s="7"/>
      <c r="P1045" s="7"/>
    </row>
    <row r="1046" spans="1:16" ht="12.75">
      <c r="A1046" s="7"/>
      <c r="B1046" s="7"/>
      <c r="C1046" s="7"/>
      <c r="D1046" s="13"/>
      <c r="E1046" s="7"/>
      <c r="F1046" s="7"/>
      <c r="G1046" s="7"/>
      <c r="H1046" s="7"/>
      <c r="I1046" s="7"/>
      <c r="J1046" s="7"/>
      <c r="K1046" s="7"/>
      <c r="L1046" s="7"/>
      <c r="M1046" s="7"/>
      <c r="N1046" s="7"/>
      <c r="O1046" s="7"/>
      <c r="P1046" s="7"/>
    </row>
    <row r="1047" spans="1:16" ht="12.75">
      <c r="A1047" s="7"/>
      <c r="B1047" s="7"/>
      <c r="C1047" s="7"/>
      <c r="D1047" s="13"/>
      <c r="E1047" s="7"/>
      <c r="F1047" s="7"/>
      <c r="G1047" s="7"/>
      <c r="H1047" s="7"/>
      <c r="I1047" s="7"/>
      <c r="J1047" s="7"/>
      <c r="K1047" s="7"/>
      <c r="L1047" s="7"/>
      <c r="M1047" s="7"/>
      <c r="N1047" s="7"/>
      <c r="O1047" s="7"/>
      <c r="P1047" s="7"/>
    </row>
    <row r="1048" spans="1:16" ht="12.75">
      <c r="A1048" s="7"/>
      <c r="B1048" s="7"/>
      <c r="C1048" s="7"/>
      <c r="D1048" s="13"/>
      <c r="E1048" s="7"/>
      <c r="F1048" s="7"/>
      <c r="G1048" s="7"/>
      <c r="H1048" s="7"/>
      <c r="I1048" s="7"/>
      <c r="J1048" s="7"/>
      <c r="K1048" s="7"/>
      <c r="L1048" s="7"/>
      <c r="M1048" s="7"/>
      <c r="N1048" s="7"/>
      <c r="O1048" s="7"/>
      <c r="P1048" s="7"/>
    </row>
    <row r="1049" spans="1:16" ht="12.75">
      <c r="A1049" s="7"/>
      <c r="B1049" s="7"/>
      <c r="C1049" s="7"/>
      <c r="D1049" s="13"/>
      <c r="E1049" s="7"/>
      <c r="F1049" s="7"/>
      <c r="G1049" s="7"/>
      <c r="H1049" s="7"/>
      <c r="I1049" s="7"/>
      <c r="J1049" s="7"/>
      <c r="K1049" s="7"/>
      <c r="L1049" s="7"/>
      <c r="M1049" s="7"/>
      <c r="N1049" s="7"/>
      <c r="O1049" s="7"/>
      <c r="P1049" s="7"/>
    </row>
    <row r="1050" spans="1:16" ht="12.75">
      <c r="A1050" s="7"/>
      <c r="B1050" s="7"/>
      <c r="C1050" s="7"/>
      <c r="D1050" s="13"/>
      <c r="E1050" s="7"/>
      <c r="F1050" s="7"/>
      <c r="G1050" s="7"/>
      <c r="H1050" s="7"/>
      <c r="I1050" s="7"/>
      <c r="J1050" s="7"/>
      <c r="K1050" s="7"/>
      <c r="L1050" s="7"/>
      <c r="M1050" s="7"/>
      <c r="N1050" s="7"/>
      <c r="O1050" s="7"/>
      <c r="P1050" s="7"/>
    </row>
    <row r="1051" spans="1:16" ht="12.75">
      <c r="A1051" s="7"/>
      <c r="B1051" s="7"/>
      <c r="C1051" s="7"/>
      <c r="D1051" s="13"/>
      <c r="E1051" s="7"/>
      <c r="F1051" s="7"/>
      <c r="G1051" s="7"/>
      <c r="H1051" s="7"/>
      <c r="I1051" s="7"/>
      <c r="J1051" s="7"/>
      <c r="K1051" s="7"/>
      <c r="L1051" s="7"/>
      <c r="M1051" s="7"/>
      <c r="N1051" s="7"/>
      <c r="O1051" s="7"/>
      <c r="P1051" s="7"/>
    </row>
    <row r="1052" spans="1:16" ht="12.75">
      <c r="A1052" s="7"/>
      <c r="B1052" s="7"/>
      <c r="C1052" s="7"/>
      <c r="D1052" s="13"/>
      <c r="E1052" s="7"/>
      <c r="F1052" s="7"/>
      <c r="G1052" s="7"/>
      <c r="H1052" s="7"/>
      <c r="I1052" s="7"/>
      <c r="J1052" s="7"/>
      <c r="K1052" s="7"/>
      <c r="L1052" s="7"/>
      <c r="M1052" s="7"/>
      <c r="N1052" s="7"/>
      <c r="O1052" s="7"/>
      <c r="P1052" s="7"/>
    </row>
    <row r="1053" spans="1:16" ht="12.75">
      <c r="A1053" s="7"/>
      <c r="B1053" s="7"/>
      <c r="C1053" s="7"/>
      <c r="D1053" s="13"/>
      <c r="E1053" s="7"/>
      <c r="F1053" s="7"/>
      <c r="G1053" s="7"/>
      <c r="H1053" s="7"/>
      <c r="I1053" s="7"/>
      <c r="J1053" s="7"/>
      <c r="K1053" s="7"/>
      <c r="L1053" s="7"/>
      <c r="M1053" s="7"/>
      <c r="N1053" s="7"/>
      <c r="O1053" s="7"/>
      <c r="P1053" s="7"/>
    </row>
    <row r="1054" spans="1:16" ht="12.75">
      <c r="A1054" s="7"/>
      <c r="B1054" s="7"/>
      <c r="C1054" s="7"/>
      <c r="D1054" s="13"/>
      <c r="E1054" s="7"/>
      <c r="F1054" s="7"/>
      <c r="G1054" s="7"/>
      <c r="H1054" s="7"/>
      <c r="I1054" s="7"/>
      <c r="J1054" s="7"/>
      <c r="K1054" s="7"/>
      <c r="L1054" s="7"/>
      <c r="M1054" s="7"/>
      <c r="N1054" s="7"/>
      <c r="O1054" s="7"/>
      <c r="P1054" s="7"/>
    </row>
    <row r="1055" spans="1:16" ht="12.75">
      <c r="A1055" s="7"/>
      <c r="B1055" s="7"/>
      <c r="C1055" s="7"/>
      <c r="D1055" s="13"/>
      <c r="E1055" s="7"/>
      <c r="F1055" s="7"/>
      <c r="G1055" s="7"/>
      <c r="H1055" s="7"/>
      <c r="I1055" s="7"/>
      <c r="J1055" s="7"/>
      <c r="K1055" s="7"/>
      <c r="L1055" s="7"/>
      <c r="M1055" s="7"/>
      <c r="N1055" s="7"/>
      <c r="O1055" s="7"/>
      <c r="P1055" s="7"/>
    </row>
    <row r="1056" spans="1:16" ht="12.75">
      <c r="A1056" s="7"/>
      <c r="B1056" s="7"/>
      <c r="C1056" s="7"/>
      <c r="D1056" s="13"/>
      <c r="E1056" s="7"/>
      <c r="F1056" s="7"/>
      <c r="G1056" s="7"/>
      <c r="H1056" s="7"/>
      <c r="I1056" s="7"/>
      <c r="J1056" s="7"/>
      <c r="K1056" s="7"/>
      <c r="L1056" s="7"/>
      <c r="M1056" s="7"/>
      <c r="N1056" s="7"/>
      <c r="O1056" s="7"/>
      <c r="P1056" s="7"/>
    </row>
    <row r="1057" spans="1:16" ht="12.75">
      <c r="A1057" s="7"/>
      <c r="B1057" s="7"/>
      <c r="C1057" s="7"/>
      <c r="D1057" s="13"/>
      <c r="E1057" s="7"/>
      <c r="F1057" s="7"/>
      <c r="G1057" s="7"/>
      <c r="H1057" s="7"/>
      <c r="I1057" s="7"/>
      <c r="J1057" s="7"/>
      <c r="K1057" s="7"/>
      <c r="L1057" s="7"/>
      <c r="M1057" s="7"/>
      <c r="N1057" s="7"/>
      <c r="O1057" s="7"/>
      <c r="P1057" s="7"/>
    </row>
    <row r="1058" spans="1:16" ht="12.75">
      <c r="A1058" s="7"/>
      <c r="B1058" s="7"/>
      <c r="C1058" s="7"/>
      <c r="D1058" s="13"/>
      <c r="E1058" s="7"/>
      <c r="F1058" s="7"/>
      <c r="G1058" s="7"/>
      <c r="H1058" s="7"/>
      <c r="I1058" s="7"/>
      <c r="J1058" s="7"/>
      <c r="K1058" s="7"/>
      <c r="L1058" s="7"/>
      <c r="M1058" s="7"/>
      <c r="N1058" s="7"/>
      <c r="O1058" s="7"/>
      <c r="P1058" s="7"/>
    </row>
    <row r="1059" spans="1:16" ht="12.75">
      <c r="A1059" s="7"/>
      <c r="B1059" s="7"/>
      <c r="C1059" s="7"/>
      <c r="D1059" s="13"/>
      <c r="E1059" s="7"/>
      <c r="F1059" s="7"/>
      <c r="G1059" s="7"/>
      <c r="H1059" s="7"/>
      <c r="I1059" s="7"/>
      <c r="J1059" s="7"/>
      <c r="K1059" s="7"/>
      <c r="L1059" s="7"/>
      <c r="M1059" s="7"/>
      <c r="N1059" s="7"/>
      <c r="O1059" s="7"/>
      <c r="P1059" s="7"/>
    </row>
  </sheetData>
  <sheetProtection/>
  <autoFilter ref="A6:CV251"/>
  <mergeCells count="834">
    <mergeCell ref="B239:B240"/>
    <mergeCell ref="X241:X243"/>
    <mergeCell ref="X244:X246"/>
    <mergeCell ref="P244:P246"/>
    <mergeCell ref="Q244:Q246"/>
    <mergeCell ref="R244:R246"/>
    <mergeCell ref="S244:S246"/>
    <mergeCell ref="T244:T246"/>
    <mergeCell ref="U244:U246"/>
    <mergeCell ref="F244:F246"/>
    <mergeCell ref="G244:G246"/>
    <mergeCell ref="H244:H246"/>
    <mergeCell ref="I244:I246"/>
    <mergeCell ref="J244:J246"/>
    <mergeCell ref="K244:K246"/>
    <mergeCell ref="Q241:Q243"/>
    <mergeCell ref="H241:H243"/>
    <mergeCell ref="I241:I243"/>
    <mergeCell ref="J241:J243"/>
    <mergeCell ref="K241:K243"/>
    <mergeCell ref="R241:R243"/>
    <mergeCell ref="S241:S243"/>
    <mergeCell ref="T241:T243"/>
    <mergeCell ref="U241:U243"/>
    <mergeCell ref="A244:A246"/>
    <mergeCell ref="B244:B246"/>
    <mergeCell ref="C244:C246"/>
    <mergeCell ref="D244:D246"/>
    <mergeCell ref="E244:E246"/>
    <mergeCell ref="G241:G243"/>
    <mergeCell ref="P241:P243"/>
    <mergeCell ref="A241:A243"/>
    <mergeCell ref="B241:B243"/>
    <mergeCell ref="C241:C243"/>
    <mergeCell ref="D241:D243"/>
    <mergeCell ref="E241:E243"/>
    <mergeCell ref="F241:F243"/>
    <mergeCell ref="X205:X208"/>
    <mergeCell ref="R177:R178"/>
    <mergeCell ref="S177:S178"/>
    <mergeCell ref="T177:T178"/>
    <mergeCell ref="U177:U178"/>
    <mergeCell ref="X179:X181"/>
    <mergeCell ref="X197:X198"/>
    <mergeCell ref="X199:X200"/>
    <mergeCell ref="W197:W198"/>
    <mergeCell ref="T195:T196"/>
    <mergeCell ref="X228:X230"/>
    <mergeCell ref="U120:U122"/>
    <mergeCell ref="T120:T122"/>
    <mergeCell ref="K120:K122"/>
    <mergeCell ref="K205:K208"/>
    <mergeCell ref="P154:P155"/>
    <mergeCell ref="K144:K146"/>
    <mergeCell ref="K140:K143"/>
    <mergeCell ref="X201:X204"/>
    <mergeCell ref="P199:P200"/>
    <mergeCell ref="I120:I122"/>
    <mergeCell ref="H120:H122"/>
    <mergeCell ref="H228:H230"/>
    <mergeCell ref="T218:T220"/>
    <mergeCell ref="T228:T230"/>
    <mergeCell ref="U228:U230"/>
    <mergeCell ref="P137:P139"/>
    <mergeCell ref="K137:K139"/>
    <mergeCell ref="Q154:Q155"/>
    <mergeCell ref="K201:K204"/>
    <mergeCell ref="G120:G122"/>
    <mergeCell ref="F120:F122"/>
    <mergeCell ref="E120:E122"/>
    <mergeCell ref="K221:K224"/>
    <mergeCell ref="A221:A224"/>
    <mergeCell ref="C221:C224"/>
    <mergeCell ref="G221:G224"/>
    <mergeCell ref="D221:D224"/>
    <mergeCell ref="E221:E224"/>
    <mergeCell ref="F221:F224"/>
    <mergeCell ref="D120:D122"/>
    <mergeCell ref="C120:C122"/>
    <mergeCell ref="B120:B122"/>
    <mergeCell ref="A120:A122"/>
    <mergeCell ref="Y43:Y44"/>
    <mergeCell ref="P43:P44"/>
    <mergeCell ref="Q43:Q44"/>
    <mergeCell ref="A101:A102"/>
    <mergeCell ref="F99:F100"/>
    <mergeCell ref="A43:A44"/>
    <mergeCell ref="P35:P36"/>
    <mergeCell ref="P38:P39"/>
    <mergeCell ref="T43:T44"/>
    <mergeCell ref="U43:U44"/>
    <mergeCell ref="X43:X44"/>
    <mergeCell ref="E43:E44"/>
    <mergeCell ref="F43:F44"/>
    <mergeCell ref="G43:G44"/>
    <mergeCell ref="H43:H44"/>
    <mergeCell ref="T35:T36"/>
    <mergeCell ref="C38:C39"/>
    <mergeCell ref="X221:X224"/>
    <mergeCell ref="P221:P224"/>
    <mergeCell ref="H221:H224"/>
    <mergeCell ref="I221:I224"/>
    <mergeCell ref="J221:J224"/>
    <mergeCell ref="D38:D39"/>
    <mergeCell ref="E38:E39"/>
    <mergeCell ref="F38:F39"/>
    <mergeCell ref="G38:G39"/>
    <mergeCell ref="U35:U36"/>
    <mergeCell ref="X35:X36"/>
    <mergeCell ref="Y35:Y36"/>
    <mergeCell ref="J38:J39"/>
    <mergeCell ref="K38:K39"/>
    <mergeCell ref="T38:T39"/>
    <mergeCell ref="U38:U39"/>
    <mergeCell ref="X38:X39"/>
    <mergeCell ref="Y38:Y39"/>
    <mergeCell ref="K35:K36"/>
    <mergeCell ref="B43:B44"/>
    <mergeCell ref="C43:C44"/>
    <mergeCell ref="D43:D44"/>
    <mergeCell ref="E218:E220"/>
    <mergeCell ref="A218:A220"/>
    <mergeCell ref="B218:B220"/>
    <mergeCell ref="C218:C220"/>
    <mergeCell ref="D218:D220"/>
    <mergeCell ref="A95:A96"/>
    <mergeCell ref="B95:B96"/>
    <mergeCell ref="F225:F227"/>
    <mergeCell ref="G236:G240"/>
    <mergeCell ref="G231:G232"/>
    <mergeCell ref="G225:G227"/>
    <mergeCell ref="G218:G220"/>
    <mergeCell ref="F231:F232"/>
    <mergeCell ref="F218:F220"/>
    <mergeCell ref="F236:F240"/>
    <mergeCell ref="F228:F230"/>
    <mergeCell ref="G228:G230"/>
    <mergeCell ref="K236:K240"/>
    <mergeCell ref="P236:P240"/>
    <mergeCell ref="A231:A232"/>
    <mergeCell ref="U236:U240"/>
    <mergeCell ref="A225:A227"/>
    <mergeCell ref="B225:B227"/>
    <mergeCell ref="C225:C227"/>
    <mergeCell ref="D225:D227"/>
    <mergeCell ref="E225:E227"/>
    <mergeCell ref="S231:S232"/>
    <mergeCell ref="R236:R240"/>
    <mergeCell ref="S236:S240"/>
    <mergeCell ref="T236:T240"/>
    <mergeCell ref="T231:T232"/>
    <mergeCell ref="U231:U232"/>
    <mergeCell ref="S137:S139"/>
    <mergeCell ref="T137:T139"/>
    <mergeCell ref="S193:S194"/>
    <mergeCell ref="T193:T194"/>
    <mergeCell ref="U197:U198"/>
    <mergeCell ref="P231:P232"/>
    <mergeCell ref="S225:S227"/>
    <mergeCell ref="T225:T227"/>
    <mergeCell ref="R225:R227"/>
    <mergeCell ref="R218:R220"/>
    <mergeCell ref="S218:S220"/>
    <mergeCell ref="Q218:Q220"/>
    <mergeCell ref="P218:P220"/>
    <mergeCell ref="S221:S224"/>
    <mergeCell ref="T221:T224"/>
    <mergeCell ref="K175:K176"/>
    <mergeCell ref="K177:K178"/>
    <mergeCell ref="K179:K181"/>
    <mergeCell ref="S197:S198"/>
    <mergeCell ref="T197:T198"/>
    <mergeCell ref="P197:P198"/>
    <mergeCell ref="Q197:Q198"/>
    <mergeCell ref="R195:R196"/>
    <mergeCell ref="T179:T181"/>
    <mergeCell ref="S182:S184"/>
    <mergeCell ref="Q140:Q143"/>
    <mergeCell ref="R140:R143"/>
    <mergeCell ref="X149:X150"/>
    <mergeCell ref="V195:V196"/>
    <mergeCell ref="W195:W196"/>
    <mergeCell ref="X182:X184"/>
    <mergeCell ref="X177:X178"/>
    <mergeCell ref="S140:S143"/>
    <mergeCell ref="X195:X196"/>
    <mergeCell ref="S195:S196"/>
    <mergeCell ref="Q137:Q139"/>
    <mergeCell ref="X137:X139"/>
    <mergeCell ref="X101:X102"/>
    <mergeCell ref="U101:U102"/>
    <mergeCell ref="X140:X143"/>
    <mergeCell ref="T101:T102"/>
    <mergeCell ref="R101:R102"/>
    <mergeCell ref="S101:S102"/>
    <mergeCell ref="V140:V143"/>
    <mergeCell ref="U137:U139"/>
    <mergeCell ref="R97:R98"/>
    <mergeCell ref="X99:X100"/>
    <mergeCell ref="R99:R100"/>
    <mergeCell ref="S99:S100"/>
    <mergeCell ref="R137:R139"/>
    <mergeCell ref="R193:R194"/>
    <mergeCell ref="T140:T143"/>
    <mergeCell ref="U140:U143"/>
    <mergeCell ref="X120:X122"/>
    <mergeCell ref="X117:X118"/>
    <mergeCell ref="K115:K116"/>
    <mergeCell ref="X79:X80"/>
    <mergeCell ref="X84:X87"/>
    <mergeCell ref="X88:X90"/>
    <mergeCell ref="X91:X92"/>
    <mergeCell ref="X93:X94"/>
    <mergeCell ref="Q97:Q98"/>
    <mergeCell ref="S97:S98"/>
    <mergeCell ref="T97:T98"/>
    <mergeCell ref="U97:U98"/>
    <mergeCell ref="P120:P122"/>
    <mergeCell ref="Q120:Q122"/>
    <mergeCell ref="R120:R122"/>
    <mergeCell ref="S120:S122"/>
    <mergeCell ref="P101:P102"/>
    <mergeCell ref="G115:G116"/>
    <mergeCell ref="H115:H116"/>
    <mergeCell ref="I115:I116"/>
    <mergeCell ref="G117:G118"/>
    <mergeCell ref="H117:H118"/>
    <mergeCell ref="U95:U96"/>
    <mergeCell ref="X95:X96"/>
    <mergeCell ref="X97:X98"/>
    <mergeCell ref="K101:K102"/>
    <mergeCell ref="Q101:Q102"/>
    <mergeCell ref="M101:M102"/>
    <mergeCell ref="M99:M100"/>
    <mergeCell ref="U99:U100"/>
    <mergeCell ref="Q95:Q96"/>
    <mergeCell ref="R95:R96"/>
    <mergeCell ref="F101:F102"/>
    <mergeCell ref="G101:G102"/>
    <mergeCell ref="H101:H102"/>
    <mergeCell ref="I101:I102"/>
    <mergeCell ref="A115:A116"/>
    <mergeCell ref="B115:B116"/>
    <mergeCell ref="C115:C116"/>
    <mergeCell ref="D115:D116"/>
    <mergeCell ref="E115:E116"/>
    <mergeCell ref="F115:F116"/>
    <mergeCell ref="I99:I100"/>
    <mergeCell ref="P99:P100"/>
    <mergeCell ref="P97:P98"/>
    <mergeCell ref="K99:K100"/>
    <mergeCell ref="K95:K96"/>
    <mergeCell ref="B101:B102"/>
    <mergeCell ref="C101:C102"/>
    <mergeCell ref="D101:D102"/>
    <mergeCell ref="E101:E102"/>
    <mergeCell ref="J101:J102"/>
    <mergeCell ref="A93:A94"/>
    <mergeCell ref="G99:G100"/>
    <mergeCell ref="J99:J100"/>
    <mergeCell ref="T95:T96"/>
    <mergeCell ref="P95:P96"/>
    <mergeCell ref="C95:C96"/>
    <mergeCell ref="D95:D96"/>
    <mergeCell ref="E95:E96"/>
    <mergeCell ref="T99:T100"/>
    <mergeCell ref="R93:R94"/>
    <mergeCell ref="S95:S96"/>
    <mergeCell ref="A99:A100"/>
    <mergeCell ref="B99:B100"/>
    <mergeCell ref="C99:C100"/>
    <mergeCell ref="D99:D100"/>
    <mergeCell ref="E99:E100"/>
    <mergeCell ref="F95:F96"/>
    <mergeCell ref="G95:G96"/>
    <mergeCell ref="H95:H96"/>
    <mergeCell ref="I95:I96"/>
    <mergeCell ref="R91:R92"/>
    <mergeCell ref="S91:S92"/>
    <mergeCell ref="S93:S94"/>
    <mergeCell ref="Q93:Q94"/>
    <mergeCell ref="F93:F94"/>
    <mergeCell ref="J93:J94"/>
    <mergeCell ref="I93:I94"/>
    <mergeCell ref="K93:K94"/>
    <mergeCell ref="P93:P94"/>
    <mergeCell ref="I91:I92"/>
    <mergeCell ref="U93:U94"/>
    <mergeCell ref="T93:T94"/>
    <mergeCell ref="B93:B94"/>
    <mergeCell ref="C93:C94"/>
    <mergeCell ref="D93:D94"/>
    <mergeCell ref="E93:E94"/>
    <mergeCell ref="C91:C92"/>
    <mergeCell ref="D91:D92"/>
    <mergeCell ref="E91:E92"/>
    <mergeCell ref="F91:F92"/>
    <mergeCell ref="G93:G94"/>
    <mergeCell ref="H93:H94"/>
    <mergeCell ref="G91:G92"/>
    <mergeCell ref="H91:H92"/>
    <mergeCell ref="T91:T92"/>
    <mergeCell ref="U91:U92"/>
    <mergeCell ref="A117:A118"/>
    <mergeCell ref="B117:B118"/>
    <mergeCell ref="C117:C118"/>
    <mergeCell ref="D117:D118"/>
    <mergeCell ref="E117:E118"/>
    <mergeCell ref="F117:F118"/>
    <mergeCell ref="A91:A92"/>
    <mergeCell ref="B91:B92"/>
    <mergeCell ref="K117:K118"/>
    <mergeCell ref="K91:K92"/>
    <mergeCell ref="P91:P92"/>
    <mergeCell ref="Q91:Q92"/>
    <mergeCell ref="D88:D90"/>
    <mergeCell ref="E88:E90"/>
    <mergeCell ref="F88:F90"/>
    <mergeCell ref="Q88:Q90"/>
    <mergeCell ref="Q99:Q100"/>
    <mergeCell ref="H99:H100"/>
    <mergeCell ref="G84:G87"/>
    <mergeCell ref="T88:T90"/>
    <mergeCell ref="U88:U90"/>
    <mergeCell ref="I117:I118"/>
    <mergeCell ref="Q84:Q87"/>
    <mergeCell ref="R84:R87"/>
    <mergeCell ref="S84:S87"/>
    <mergeCell ref="K84:K87"/>
    <mergeCell ref="J84:J87"/>
    <mergeCell ref="P84:P87"/>
    <mergeCell ref="F84:F87"/>
    <mergeCell ref="R88:R90"/>
    <mergeCell ref="S88:S90"/>
    <mergeCell ref="T84:T87"/>
    <mergeCell ref="U84:U87"/>
    <mergeCell ref="G88:G90"/>
    <mergeCell ref="H88:H90"/>
    <mergeCell ref="I88:I90"/>
    <mergeCell ref="K88:K90"/>
    <mergeCell ref="P88:P90"/>
    <mergeCell ref="K81:K83"/>
    <mergeCell ref="H84:H87"/>
    <mergeCell ref="I84:I87"/>
    <mergeCell ref="Q81:Q83"/>
    <mergeCell ref="R81:R83"/>
    <mergeCell ref="A84:A87"/>
    <mergeCell ref="B84:B87"/>
    <mergeCell ref="C84:C87"/>
    <mergeCell ref="D84:D87"/>
    <mergeCell ref="E84:E87"/>
    <mergeCell ref="P81:P83"/>
    <mergeCell ref="U81:U83"/>
    <mergeCell ref="G81:G83"/>
    <mergeCell ref="H81:H83"/>
    <mergeCell ref="I81:I83"/>
    <mergeCell ref="A81:A83"/>
    <mergeCell ref="B81:B83"/>
    <mergeCell ref="C81:C83"/>
    <mergeCell ref="D81:D83"/>
    <mergeCell ref="E81:E83"/>
    <mergeCell ref="A88:A90"/>
    <mergeCell ref="B88:B90"/>
    <mergeCell ref="C88:C90"/>
    <mergeCell ref="T81:T83"/>
    <mergeCell ref="J95:J96"/>
    <mergeCell ref="G97:G98"/>
    <mergeCell ref="H97:H98"/>
    <mergeCell ref="I97:I98"/>
    <mergeCell ref="K97:K98"/>
    <mergeCell ref="M97:M98"/>
    <mergeCell ref="A97:A98"/>
    <mergeCell ref="F97:F98"/>
    <mergeCell ref="B97:B98"/>
    <mergeCell ref="C97:C98"/>
    <mergeCell ref="D97:D98"/>
    <mergeCell ref="E97:E98"/>
    <mergeCell ref="B79:B80"/>
    <mergeCell ref="C79:C80"/>
    <mergeCell ref="D79:D80"/>
    <mergeCell ref="E79:E80"/>
    <mergeCell ref="F79:F80"/>
    <mergeCell ref="G79:G80"/>
    <mergeCell ref="G149:G150"/>
    <mergeCell ref="H149:H150"/>
    <mergeCell ref="I149:I150"/>
    <mergeCell ref="K149:K150"/>
    <mergeCell ref="H140:H143"/>
    <mergeCell ref="P140:P143"/>
    <mergeCell ref="J147:J148"/>
    <mergeCell ref="U195:U196"/>
    <mergeCell ref="S199:S200"/>
    <mergeCell ref="W140:W143"/>
    <mergeCell ref="X154:X155"/>
    <mergeCell ref="X175:X176"/>
    <mergeCell ref="V175:V176"/>
    <mergeCell ref="X144:X146"/>
    <mergeCell ref="X147:X148"/>
    <mergeCell ref="X193:X194"/>
    <mergeCell ref="W199:W200"/>
    <mergeCell ref="V197:V198"/>
    <mergeCell ref="V199:V200"/>
    <mergeCell ref="Q199:Q200"/>
    <mergeCell ref="R199:R200"/>
    <mergeCell ref="R197:R198"/>
    <mergeCell ref="T199:T200"/>
    <mergeCell ref="U199:U200"/>
    <mergeCell ref="A149:A150"/>
    <mergeCell ref="B149:B150"/>
    <mergeCell ref="C149:C150"/>
    <mergeCell ref="D149:D150"/>
    <mergeCell ref="E149:E150"/>
    <mergeCell ref="F149:F150"/>
    <mergeCell ref="X115:X116"/>
    <mergeCell ref="G147:G148"/>
    <mergeCell ref="H147:H148"/>
    <mergeCell ref="I147:I148"/>
    <mergeCell ref="K147:K148"/>
    <mergeCell ref="H144:H146"/>
    <mergeCell ref="I144:I146"/>
    <mergeCell ref="I137:I139"/>
    <mergeCell ref="G144:G146"/>
    <mergeCell ref="J144:J146"/>
    <mergeCell ref="A147:A148"/>
    <mergeCell ref="B147:B148"/>
    <mergeCell ref="C147:C148"/>
    <mergeCell ref="D147:D148"/>
    <mergeCell ref="E147:E148"/>
    <mergeCell ref="F147:F148"/>
    <mergeCell ref="G137:G139"/>
    <mergeCell ref="G140:G143"/>
    <mergeCell ref="F140:F143"/>
    <mergeCell ref="A144:A146"/>
    <mergeCell ref="B144:B146"/>
    <mergeCell ref="C144:C146"/>
    <mergeCell ref="D144:D146"/>
    <mergeCell ref="E144:E146"/>
    <mergeCell ref="F144:F146"/>
    <mergeCell ref="A140:A143"/>
    <mergeCell ref="E137:E139"/>
    <mergeCell ref="F137:F139"/>
    <mergeCell ref="B140:B143"/>
    <mergeCell ref="C140:C143"/>
    <mergeCell ref="D140:D143"/>
    <mergeCell ref="E140:E143"/>
    <mergeCell ref="J199:J200"/>
    <mergeCell ref="J197:J198"/>
    <mergeCell ref="K197:K198"/>
    <mergeCell ref="H197:H198"/>
    <mergeCell ref="I197:I198"/>
    <mergeCell ref="P193:P194"/>
    <mergeCell ref="I195:I196"/>
    <mergeCell ref="K199:K200"/>
    <mergeCell ref="J193:J194"/>
    <mergeCell ref="K193:K194"/>
    <mergeCell ref="A199:A200"/>
    <mergeCell ref="B199:B200"/>
    <mergeCell ref="C199:C200"/>
    <mergeCell ref="D199:D200"/>
    <mergeCell ref="E199:E200"/>
    <mergeCell ref="F199:F200"/>
    <mergeCell ref="G199:G200"/>
    <mergeCell ref="H199:H200"/>
    <mergeCell ref="I199:I200"/>
    <mergeCell ref="P182:P184"/>
    <mergeCell ref="R182:R184"/>
    <mergeCell ref="Q193:Q194"/>
    <mergeCell ref="J195:J196"/>
    <mergeCell ref="K195:K196"/>
    <mergeCell ref="P195:P196"/>
    <mergeCell ref="Q195:Q196"/>
    <mergeCell ref="A137:A139"/>
    <mergeCell ref="F135:F136"/>
    <mergeCell ref="K182:K184"/>
    <mergeCell ref="C175:C184"/>
    <mergeCell ref="D175:D184"/>
    <mergeCell ref="E175:E184"/>
    <mergeCell ref="F175:F176"/>
    <mergeCell ref="A154:A163"/>
    <mergeCell ref="E154:E155"/>
    <mergeCell ref="F154:F155"/>
    <mergeCell ref="U154:U155"/>
    <mergeCell ref="R154:R155"/>
    <mergeCell ref="P177:P178"/>
    <mergeCell ref="Q177:Q178"/>
    <mergeCell ref="P175:P176"/>
    <mergeCell ref="R175:R176"/>
    <mergeCell ref="B154:B155"/>
    <mergeCell ref="C154:C155"/>
    <mergeCell ref="A175:A184"/>
    <mergeCell ref="B175:B184"/>
    <mergeCell ref="H177:H178"/>
    <mergeCell ref="H179:H181"/>
    <mergeCell ref="F182:F184"/>
    <mergeCell ref="H35:H36"/>
    <mergeCell ref="S154:S155"/>
    <mergeCell ref="T131:T132"/>
    <mergeCell ref="J43:J44"/>
    <mergeCell ref="K43:K44"/>
    <mergeCell ref="T127:T128"/>
    <mergeCell ref="K127:K128"/>
    <mergeCell ref="K129:K130"/>
    <mergeCell ref="H79:H80"/>
    <mergeCell ref="I79:I80"/>
    <mergeCell ref="G7:G12"/>
    <mergeCell ref="S81:S83"/>
    <mergeCell ref="T154:T155"/>
    <mergeCell ref="A35:A36"/>
    <mergeCell ref="B35:B36"/>
    <mergeCell ref="C35:C36"/>
    <mergeCell ref="D35:D36"/>
    <mergeCell ref="E35:E36"/>
    <mergeCell ref="I140:I143"/>
    <mergeCell ref="G154:G155"/>
    <mergeCell ref="F35:F36"/>
    <mergeCell ref="G35:G36"/>
    <mergeCell ref="F3:T3"/>
    <mergeCell ref="F1:T2"/>
    <mergeCell ref="U3:W3"/>
    <mergeCell ref="U4:W4"/>
    <mergeCell ref="U2:W2"/>
    <mergeCell ref="O4:T4"/>
    <mergeCell ref="F18:F24"/>
    <mergeCell ref="G18:G24"/>
    <mergeCell ref="A1:E3"/>
    <mergeCell ref="A5:G5"/>
    <mergeCell ref="L5:O5"/>
    <mergeCell ref="A4:B4"/>
    <mergeCell ref="P5:W5"/>
    <mergeCell ref="H5:K5"/>
    <mergeCell ref="H4:I4"/>
    <mergeCell ref="C4:G4"/>
    <mergeCell ref="L4:N4"/>
    <mergeCell ref="U1:W1"/>
    <mergeCell ref="A7:A24"/>
    <mergeCell ref="C7:C24"/>
    <mergeCell ref="D7:D24"/>
    <mergeCell ref="E7:E24"/>
    <mergeCell ref="F7:F12"/>
    <mergeCell ref="B7:B9"/>
    <mergeCell ref="B10:B12"/>
    <mergeCell ref="B13:B14"/>
    <mergeCell ref="B15:B17"/>
    <mergeCell ref="B18:B24"/>
    <mergeCell ref="H7:H12"/>
    <mergeCell ref="I7:I12"/>
    <mergeCell ref="J7:J12"/>
    <mergeCell ref="K7:K12"/>
    <mergeCell ref="F13:F17"/>
    <mergeCell ref="G13:G17"/>
    <mergeCell ref="H13:H17"/>
    <mergeCell ref="I13:I17"/>
    <mergeCell ref="J13:J17"/>
    <mergeCell ref="K13:K17"/>
    <mergeCell ref="P7:P12"/>
    <mergeCell ref="Q7:Q12"/>
    <mergeCell ref="R7:R12"/>
    <mergeCell ref="S7:S12"/>
    <mergeCell ref="T7:T12"/>
    <mergeCell ref="U7:U12"/>
    <mergeCell ref="P13:P17"/>
    <mergeCell ref="Q13:Q17"/>
    <mergeCell ref="R13:R17"/>
    <mergeCell ref="S13:S17"/>
    <mergeCell ref="T13:T17"/>
    <mergeCell ref="U13:U17"/>
    <mergeCell ref="H18:H24"/>
    <mergeCell ref="I18:I24"/>
    <mergeCell ref="J18:J24"/>
    <mergeCell ref="K18:K24"/>
    <mergeCell ref="P18:P24"/>
    <mergeCell ref="Q18:Q24"/>
    <mergeCell ref="J35:J36"/>
    <mergeCell ref="R129:R130"/>
    <mergeCell ref="R18:R24"/>
    <mergeCell ref="S18:S24"/>
    <mergeCell ref="T18:T24"/>
    <mergeCell ref="U18:U24"/>
    <mergeCell ref="K79:K80"/>
    <mergeCell ref="J79:J80"/>
    <mergeCell ref="J97:J98"/>
    <mergeCell ref="J81:J83"/>
    <mergeCell ref="I35:I36"/>
    <mergeCell ref="V179:V181"/>
    <mergeCell ref="H175:H176"/>
    <mergeCell ref="K154:K155"/>
    <mergeCell ref="J131:J132"/>
    <mergeCell ref="K131:K132"/>
    <mergeCell ref="I133:I134"/>
    <mergeCell ref="J133:J134"/>
    <mergeCell ref="J137:J139"/>
    <mergeCell ref="I175:I176"/>
    <mergeCell ref="J182:J184"/>
    <mergeCell ref="H129:H130"/>
    <mergeCell ref="I129:I130"/>
    <mergeCell ref="J129:J130"/>
    <mergeCell ref="J154:J155"/>
    <mergeCell ref="J140:J143"/>
    <mergeCell ref="J149:J150"/>
    <mergeCell ref="H154:H155"/>
    <mergeCell ref="I154:I155"/>
    <mergeCell ref="I182:I184"/>
    <mergeCell ref="I38:I39"/>
    <mergeCell ref="J175:J176"/>
    <mergeCell ref="Q131:Q132"/>
    <mergeCell ref="R131:R132"/>
    <mergeCell ref="D154:D155"/>
    <mergeCell ref="H131:H132"/>
    <mergeCell ref="H38:H39"/>
    <mergeCell ref="Q117:Q119"/>
    <mergeCell ref="Q175:Q176"/>
    <mergeCell ref="H137:H139"/>
    <mergeCell ref="I43:I44"/>
    <mergeCell ref="H133:H134"/>
    <mergeCell ref="A38:A39"/>
    <mergeCell ref="B38:B39"/>
    <mergeCell ref="F177:F178"/>
    <mergeCell ref="A127:A136"/>
    <mergeCell ref="B137:B139"/>
    <mergeCell ref="C137:C139"/>
    <mergeCell ref="D137:D139"/>
    <mergeCell ref="A79:A80"/>
    <mergeCell ref="A193:A194"/>
    <mergeCell ref="B193:B194"/>
    <mergeCell ref="C193:C194"/>
    <mergeCell ref="D193:D194"/>
    <mergeCell ref="E193:E194"/>
    <mergeCell ref="F193:F194"/>
    <mergeCell ref="A195:A196"/>
    <mergeCell ref="B195:B196"/>
    <mergeCell ref="C195:C196"/>
    <mergeCell ref="D195:D196"/>
    <mergeCell ref="E195:E196"/>
    <mergeCell ref="F195:F196"/>
    <mergeCell ref="A197:A198"/>
    <mergeCell ref="B197:B198"/>
    <mergeCell ref="C197:C198"/>
    <mergeCell ref="D197:D198"/>
    <mergeCell ref="E197:E198"/>
    <mergeCell ref="F197:F198"/>
    <mergeCell ref="A201:A208"/>
    <mergeCell ref="B201:B208"/>
    <mergeCell ref="C201:C208"/>
    <mergeCell ref="D201:D208"/>
    <mergeCell ref="E201:E208"/>
    <mergeCell ref="F201:F208"/>
    <mergeCell ref="V201:V204"/>
    <mergeCell ref="J201:J204"/>
    <mergeCell ref="H201:H204"/>
    <mergeCell ref="H205:H208"/>
    <mergeCell ref="I205:I208"/>
    <mergeCell ref="V205:V208"/>
    <mergeCell ref="J205:J208"/>
    <mergeCell ref="P201:P204"/>
    <mergeCell ref="W205:W208"/>
    <mergeCell ref="P205:P208"/>
    <mergeCell ref="T201:T204"/>
    <mergeCell ref="U201:U204"/>
    <mergeCell ref="S205:S208"/>
    <mergeCell ref="T205:T208"/>
    <mergeCell ref="U205:U208"/>
    <mergeCell ref="Q201:Q204"/>
    <mergeCell ref="R201:R204"/>
    <mergeCell ref="Q205:Q208"/>
    <mergeCell ref="X129:X130"/>
    <mergeCell ref="U127:U128"/>
    <mergeCell ref="P129:P130"/>
    <mergeCell ref="Q129:Q130"/>
    <mergeCell ref="W201:W204"/>
    <mergeCell ref="S201:S204"/>
    <mergeCell ref="V182:V184"/>
    <mergeCell ref="S127:S128"/>
    <mergeCell ref="V177:V178"/>
    <mergeCell ref="U193:U194"/>
    <mergeCell ref="T129:T130"/>
    <mergeCell ref="U129:U130"/>
    <mergeCell ref="P127:P128"/>
    <mergeCell ref="Q127:Q128"/>
    <mergeCell ref="K133:K134"/>
    <mergeCell ref="U131:U132"/>
    <mergeCell ref="S133:S134"/>
    <mergeCell ref="T133:T134"/>
    <mergeCell ref="U133:U134"/>
    <mergeCell ref="S131:S132"/>
    <mergeCell ref="P131:P132"/>
    <mergeCell ref="P133:P134"/>
    <mergeCell ref="Q133:Q134"/>
    <mergeCell ref="R133:R134"/>
    <mergeCell ref="S129:S130"/>
    <mergeCell ref="F127:F134"/>
    <mergeCell ref="G127:G136"/>
    <mergeCell ref="J127:J128"/>
    <mergeCell ref="R127:R128"/>
    <mergeCell ref="F179:F181"/>
    <mergeCell ref="B127:B136"/>
    <mergeCell ref="I131:I132"/>
    <mergeCell ref="E135:E136"/>
    <mergeCell ref="C127:C136"/>
    <mergeCell ref="D127:D136"/>
    <mergeCell ref="E127:E134"/>
    <mergeCell ref="H127:H128"/>
    <mergeCell ref="I127:I128"/>
    <mergeCell ref="G175:G176"/>
    <mergeCell ref="G201:G208"/>
    <mergeCell ref="I201:I204"/>
    <mergeCell ref="H182:H184"/>
    <mergeCell ref="H193:H194"/>
    <mergeCell ref="I193:I194"/>
    <mergeCell ref="G195:G196"/>
    <mergeCell ref="G197:G198"/>
    <mergeCell ref="G193:G194"/>
    <mergeCell ref="G182:G184"/>
    <mergeCell ref="H195:H196"/>
    <mergeCell ref="H218:H220"/>
    <mergeCell ref="I218:I220"/>
    <mergeCell ref="J218:J220"/>
    <mergeCell ref="H225:H227"/>
    <mergeCell ref="I225:I227"/>
    <mergeCell ref="H215:H216"/>
    <mergeCell ref="W225:W227"/>
    <mergeCell ref="U218:U220"/>
    <mergeCell ref="U225:U227"/>
    <mergeCell ref="U221:U224"/>
    <mergeCell ref="K218:K220"/>
    <mergeCell ref="P225:P227"/>
    <mergeCell ref="R221:R224"/>
    <mergeCell ref="Q225:Q227"/>
    <mergeCell ref="K225:K227"/>
    <mergeCell ref="V236:V240"/>
    <mergeCell ref="J225:J227"/>
    <mergeCell ref="K231:K232"/>
    <mergeCell ref="J231:J232"/>
    <mergeCell ref="R231:R232"/>
    <mergeCell ref="B228:B230"/>
    <mergeCell ref="C228:C230"/>
    <mergeCell ref="D228:D230"/>
    <mergeCell ref="E228:E230"/>
    <mergeCell ref="C236:C240"/>
    <mergeCell ref="H236:H240"/>
    <mergeCell ref="I236:I240"/>
    <mergeCell ref="J236:J240"/>
    <mergeCell ref="E236:E240"/>
    <mergeCell ref="D236:D240"/>
    <mergeCell ref="A228:A230"/>
    <mergeCell ref="H231:H232"/>
    <mergeCell ref="I231:I232"/>
    <mergeCell ref="E231:E232"/>
    <mergeCell ref="B237:B238"/>
    <mergeCell ref="V231:V232"/>
    <mergeCell ref="W231:W232"/>
    <mergeCell ref="V215:V216"/>
    <mergeCell ref="V218:V220"/>
    <mergeCell ref="W218:W220"/>
    <mergeCell ref="A236:A240"/>
    <mergeCell ref="Q236:Q240"/>
    <mergeCell ref="Q231:Q232"/>
    <mergeCell ref="C231:C232"/>
    <mergeCell ref="D231:D232"/>
    <mergeCell ref="X218:X220"/>
    <mergeCell ref="X225:X227"/>
    <mergeCell ref="W236:W240"/>
    <mergeCell ref="X236:X240"/>
    <mergeCell ref="X231:X232"/>
    <mergeCell ref="T215:T216"/>
    <mergeCell ref="U215:U216"/>
    <mergeCell ref="V225:V227"/>
    <mergeCell ref="W215:W216"/>
    <mergeCell ref="X215:X216"/>
    <mergeCell ref="Q215:Q216"/>
    <mergeCell ref="R215:R216"/>
    <mergeCell ref="S215:S216"/>
    <mergeCell ref="A215:A216"/>
    <mergeCell ref="B215:B216"/>
    <mergeCell ref="C215:C216"/>
    <mergeCell ref="D215:D216"/>
    <mergeCell ref="E215:E216"/>
    <mergeCell ref="F215:F216"/>
    <mergeCell ref="G215:G216"/>
    <mergeCell ref="S228:S230"/>
    <mergeCell ref="P179:P181"/>
    <mergeCell ref="Q179:Q181"/>
    <mergeCell ref="I215:I216"/>
    <mergeCell ref="J215:J216"/>
    <mergeCell ref="K215:K216"/>
    <mergeCell ref="P215:P216"/>
    <mergeCell ref="R179:R181"/>
    <mergeCell ref="S179:S181"/>
    <mergeCell ref="R205:R208"/>
    <mergeCell ref="I228:I230"/>
    <mergeCell ref="J228:J230"/>
    <mergeCell ref="K228:K230"/>
    <mergeCell ref="P228:P230"/>
    <mergeCell ref="R228:R230"/>
    <mergeCell ref="U179:U181"/>
    <mergeCell ref="M179:M181"/>
    <mergeCell ref="N179:N181"/>
    <mergeCell ref="O179:O181"/>
    <mergeCell ref="Q182:Q184"/>
    <mergeCell ref="X133:X134"/>
    <mergeCell ref="G177:G178"/>
    <mergeCell ref="G179:G181"/>
    <mergeCell ref="U175:U176"/>
    <mergeCell ref="S175:S176"/>
    <mergeCell ref="T175:T176"/>
    <mergeCell ref="I179:I181"/>
    <mergeCell ref="J179:J181"/>
    <mergeCell ref="I177:I178"/>
    <mergeCell ref="J177:J178"/>
    <mergeCell ref="I233:I235"/>
    <mergeCell ref="K233:K235"/>
    <mergeCell ref="T182:T184"/>
    <mergeCell ref="U182:U184"/>
    <mergeCell ref="W182:W184"/>
    <mergeCell ref="X7:X12"/>
    <mergeCell ref="X13:X17"/>
    <mergeCell ref="X18:X24"/>
    <mergeCell ref="X127:X128"/>
    <mergeCell ref="X131:X132"/>
    <mergeCell ref="C233:C235"/>
    <mergeCell ref="D233:D235"/>
    <mergeCell ref="E233:E235"/>
    <mergeCell ref="F233:F235"/>
    <mergeCell ref="G233:G235"/>
    <mergeCell ref="H233:H235"/>
    <mergeCell ref="V233:V235"/>
    <mergeCell ref="W233:W235"/>
    <mergeCell ref="A233:A235"/>
    <mergeCell ref="P233:P235"/>
    <mergeCell ref="Q233:Q235"/>
    <mergeCell ref="R233:R235"/>
    <mergeCell ref="S233:S235"/>
    <mergeCell ref="T233:T235"/>
    <mergeCell ref="U233:U235"/>
    <mergeCell ref="B233:B235"/>
  </mergeCells>
  <dataValidations count="134">
    <dataValidation type="list" allowBlank="1" showInputMessage="1" showErrorMessage="1" sqref="G209:G212 G13 G7 G151:G153 G18">
      <formula1>$AF$193:$AF$211</formula1>
    </dataValidation>
    <dataValidation showInputMessage="1" showErrorMessage="1" sqref="Q18 Q7 Q13 Q209 Q211:Q212 Q214 Q201 Q205 Q123:Q127 Q95:Q114 Q133 Q151:Q153 Q129 Q131 Q135:Q136 Q84:Q92 Q140:Q148 Q37:Q38 Q40:Q43 Q32:Q34 Q190:Q192 Q177:Q182 Q46:Q80 Q164:Q175 Q241 Q247 Q244"/>
    <dataValidation type="list" showInputMessage="1" showErrorMessage="1" sqref="R18 R151:R153 R209:R212 R13 R7">
      <formula1>$AI$193:$AI$194</formula1>
    </dataValidation>
    <dataValidation type="list" allowBlank="1" showInputMessage="1" showErrorMessage="1" sqref="C209:C212 C151:C153 C25:C30 C7">
      <formula1>$AD$193:$AD$206</formula1>
    </dataValidation>
    <dataValidation type="list" allowBlank="1" showInputMessage="1" showErrorMessage="1" sqref="T209:T212 T151:T153 T13 T7 T18">
      <formula1>$AM$193:$AM$195</formula1>
    </dataValidation>
    <dataValidation type="list" allowBlank="1" showInputMessage="1" showErrorMessage="1" sqref="S209:S212 S151:S153 S13 S7 S18">
      <formula1>$AN$193:$AN$193</formula1>
    </dataValidation>
    <dataValidation type="list" allowBlank="1" showInputMessage="1" showErrorMessage="1" sqref="C170:C174 G174 S191:T192">
      <formula1>'P Acción'!#REF!</formula1>
    </dataValidation>
    <dataValidation type="list" allowBlank="1" showInputMessage="1" showErrorMessage="1" sqref="S170:T174 G37:G38 G45 G40:G43 G31:G35">
      <formula1>'P Acción'!#REF!</formula1>
    </dataValidation>
    <dataValidation type="list" allowBlank="1" showInputMessage="1" showErrorMessage="1" sqref="G170:G173">
      <formula1>'P Acción'!#REF!</formula1>
    </dataValidation>
    <dataValidation type="list" allowBlank="1" showInputMessage="1" showErrorMessage="1" sqref="G175 C175 S164:S165 G177 G179 G182">
      <formula1>'P Acción'!#REF!</formula1>
    </dataValidation>
    <dataValidation type="list" showInputMessage="1" showErrorMessage="1" sqref="R175 R177:R179 R182">
      <formula1>'P Acción'!#REF!</formula1>
    </dataValidation>
    <dataValidation type="list" allowBlank="1" showInputMessage="1" showErrorMessage="1" sqref="I175 I177 U175 I182:I183 U177:U179 U182">
      <formula1>'P Acción'!#REF!</formula1>
    </dataValidation>
    <dataValidation type="list" allowBlank="1" showInputMessage="1" showErrorMessage="1" sqref="S175:T175 T177 S177:S179 T179 S182:T182">
      <formula1>'P Acción'!#REF!</formula1>
    </dataValidation>
    <dataValidation type="list" allowBlank="1" showInputMessage="1" showErrorMessage="1" sqref="A175 T163 S97:S98 S137:S150">
      <formula1>'P Acción'!#REF!</formula1>
    </dataValidation>
    <dataValidation type="list" allowBlank="1" showInputMessage="1" showErrorMessage="1" sqref="A164:A165 C163 A46:A59 S190:T190">
      <formula1>'P Acción'!#REF!</formula1>
    </dataValidation>
    <dataValidation type="list" allowBlank="1" showInputMessage="1" showErrorMessage="1" sqref="I164:I165 U164:U165">
      <formula1>'P Acción'!#REF!</formula1>
    </dataValidation>
    <dataValidation type="list" allowBlank="1" showInputMessage="1" showErrorMessage="1" sqref="C164:C165 G164:G165 A191:A192 A167:A169">
      <formula1>'P Acción'!#REF!</formula1>
    </dataValidation>
    <dataValidation type="list" showInputMessage="1" showErrorMessage="1" sqref="R164:R165">
      <formula1>'P Acción'!#REF!</formula1>
    </dataValidation>
    <dataValidation type="list" allowBlank="1" showInputMessage="1" showErrorMessage="1" sqref="S46:T59 I115 U115 U117 I119:I120 I117 U119:U120 S103:S110 G167:G169">
      <formula1>'P Acción'!#REF!</formula1>
    </dataValidation>
    <dataValidation type="list" allowBlank="1" showInputMessage="1" showErrorMessage="1" sqref="I167:I168 U167:U169">
      <formula1>'P Acción'!#REF!</formula1>
    </dataValidation>
    <dataValidation type="list" showInputMessage="1" showErrorMessage="1" sqref="R166">
      <formula1>'P Acción'!#REF!</formula1>
    </dataValidation>
    <dataValidation type="list" allowBlank="1" showInputMessage="1" showErrorMessage="1" sqref="I166 U166">
      <formula1>'P Acción'!#REF!</formula1>
    </dataValidation>
    <dataValidation type="list" allowBlank="1" showInputMessage="1" showErrorMessage="1" sqref="S166">
      <formula1>'P Acción'!#REF!</formula1>
    </dataValidation>
    <dataValidation type="list" allowBlank="1" showInputMessage="1" showErrorMessage="1" sqref="C166 G166">
      <formula1>'P Acción'!#REF!</formula1>
    </dataValidation>
    <dataValidation type="list" allowBlank="1" showInputMessage="1" showErrorMessage="1" sqref="A166">
      <formula1>'P Acción'!#REF!</formula1>
    </dataValidation>
    <dataValidation type="list" allowBlank="1" showInputMessage="1" showErrorMessage="1" sqref="G46:G59 C46:C59">
      <formula1>'P Acción'!#REF!</formula1>
    </dataValidation>
    <dataValidation type="list" allowBlank="1" showInputMessage="1" showErrorMessage="1" sqref="U163">
      <formula1>'P Acción'!#REF!</formula1>
    </dataValidation>
    <dataValidation type="list" allowBlank="1" showInputMessage="1" showErrorMessage="1" sqref="U191:U192 I191">
      <formula1>'P Acción'!#REF!</formula1>
    </dataValidation>
    <dataValidation type="list" allowBlank="1" showInputMessage="1" showErrorMessage="1" sqref="S201 S205 S248:S251">
      <formula1>$AM$193:$AM$193</formula1>
    </dataValidation>
    <dataValidation type="list" allowBlank="1" showInputMessage="1" showErrorMessage="1" sqref="T201 T205 T248:T251">
      <formula1>$AL$193:$AL$195</formula1>
    </dataValidation>
    <dataValidation type="list" allowBlank="1" showInputMessage="1" showErrorMessage="1" sqref="C201">
      <formula1>$AC$193:$AC$206</formula1>
    </dataValidation>
    <dataValidation type="list" showInputMessage="1" showErrorMessage="1" sqref="R201 R205 R248:R251">
      <formula1>$AH$193:$AH$194</formula1>
    </dataValidation>
    <dataValidation type="list" allowBlank="1" showInputMessage="1" showErrorMessage="1" sqref="U236 U228 I213:I214 U231 U225 U213:U218">
      <formula1>$AI$215:$AI$227</formula1>
    </dataValidation>
    <dataValidation type="list" allowBlank="1" showInputMessage="1" showErrorMessage="1" sqref="G213:G214">
      <formula1>$AF$193:$AF$210</formula1>
    </dataValidation>
    <dataValidation type="list" showInputMessage="1" showErrorMessage="1" sqref="R236 R221 R228 R213:R218 R225 R231">
      <formula1>$AI$193:$AI$193</formula1>
    </dataValidation>
    <dataValidation type="list" allowBlank="1" showInputMessage="1" showErrorMessage="1" sqref="C213:C216">
      <formula1>$AD$193:$AD$205</formula1>
    </dataValidation>
    <dataValidation type="list" allowBlank="1" showInputMessage="1" showErrorMessage="1" sqref="T236 T221 T228 T213:T218 T225 T231">
      <formula1>$AM$193:$AM$194</formula1>
    </dataValidation>
    <dataValidation type="list" allowBlank="1" showInputMessage="1" showErrorMessage="1" sqref="S236 S221 S228 S213:S218 S225 S231">
      <formula1>'P Acción'!#REF!</formula1>
    </dataValidation>
    <dataValidation type="list" allowBlank="1" showInputMessage="1" showErrorMessage="1" sqref="J74:J75">
      <formula1>'P Acción'!#REF!</formula1>
    </dataValidation>
    <dataValidation type="list" allowBlank="1" showInputMessage="1" showErrorMessage="1" sqref="I158:I159">
      <formula1>$AE$77:$AE$156</formula1>
    </dataValidation>
    <dataValidation type="list" allowBlank="1" showInputMessage="1" showErrorMessage="1" sqref="I156:I157 I160:I161">
      <formula1>$AE$77:$AE$155</formula1>
    </dataValidation>
    <dataValidation type="list" allowBlank="1" showInputMessage="1" showErrorMessage="1" sqref="I60:I65 J81:J102 I76:J78 U60:U78 I67:I75">
      <formula1>$AI$151:$AI$168</formula1>
    </dataValidation>
    <dataValidation type="list" allowBlank="1" showInputMessage="1" showErrorMessage="1" sqref="T127 T129 T131 T133 T135:T136">
      <formula1>$AF$24:$AF$31</formula1>
    </dataValidation>
    <dataValidation type="list" allowBlank="1" showInputMessage="1" showErrorMessage="1" sqref="S127 S129 S131 S133 S135:S136">
      <formula1>$AI$24:$AI$28</formula1>
    </dataValidation>
    <dataValidation type="list" showInputMessage="1" showErrorMessage="1" sqref="R127 R129 R131 R133 R135:R136">
      <formula1>$AN$23:$AN$24</formula1>
    </dataValidation>
    <dataValidation type="list" allowBlank="1" showInputMessage="1" showErrorMessage="1" sqref="G127">
      <formula1>$AK$18:$AK$37</formula1>
    </dataValidation>
    <dataValidation type="list" allowBlank="1" showInputMessage="1" showErrorMessage="1" sqref="C127">
      <formula1>$AH$24:$AH$28</formula1>
    </dataValidation>
    <dataValidation type="list" allowBlank="1" showInputMessage="1" showErrorMessage="1" sqref="I131 I127 I135:I136 I129 I133 U127 U129 U131 U133 U135:U136">
      <formula1>$AJ$24:$AJ$32</formula1>
    </dataValidation>
    <dataValidation type="list" allowBlank="1" showInputMessage="1" showErrorMessage="1" sqref="I46:I59 U46:U59">
      <formula1>'P Acción'!#REF!</formula1>
    </dataValidation>
    <dataValidation type="list" showInputMessage="1" showErrorMessage="1" sqref="R46:R59 R103:R110">
      <formula1>'P Acción'!#REF!</formula1>
    </dataValidation>
    <dataValidation type="list" allowBlank="1" showInputMessage="1" showErrorMessage="1" sqref="T97:T98 T137:T150">
      <formula1>$AM$60:$AM$61</formula1>
    </dataValidation>
    <dataValidation type="list" allowBlank="1" showInputMessage="1" showErrorMessage="1" sqref="I149:I150 U137:U150 I137 I140 I143:I147">
      <formula1>$AI$77:$AI$122</formula1>
    </dataValidation>
    <dataValidation type="list" allowBlank="1" showInputMessage="1" showErrorMessage="1" sqref="C137:C150 C101:C102 G102">
      <formula1>$AD$60:$AD$70</formula1>
    </dataValidation>
    <dataValidation type="list" showInputMessage="1" showErrorMessage="1" sqref="R97:R98 R137:R150">
      <formula1>$AI$60:$AI$60</formula1>
    </dataValidation>
    <dataValidation type="list" allowBlank="1" showInputMessage="1" showErrorMessage="1" sqref="G137:G140 G95:G96 G144:G150">
      <formula1>$AF$60:$AF$74</formula1>
    </dataValidation>
    <dataValidation type="list" allowBlank="1" showInputMessage="1" showErrorMessage="1" sqref="S79:S80">
      <formula1>$AP$60:$AP$60</formula1>
    </dataValidation>
    <dataValidation type="list" allowBlank="1" showInputMessage="1" showErrorMessage="1" sqref="T79:T80">
      <formula1>$AO$60:$AO$62</formula1>
    </dataValidation>
    <dataValidation type="list" showInputMessage="1" showErrorMessage="1" sqref="R79:R80">
      <formula1>$AK$60:$AK$61</formula1>
    </dataValidation>
    <dataValidation type="list" allowBlank="1" showInputMessage="1" showErrorMessage="1" sqref="C79:C94 C97:C100">
      <formula1>$AF$60:$AF$71</formula1>
    </dataValidation>
    <dataValidation type="list" allowBlank="1" showInputMessage="1" showErrorMessage="1" sqref="G79 G97:G101">
      <formula1>$AH$60:$AH$75</formula1>
    </dataValidation>
    <dataValidation type="list" allowBlank="1" showInputMessage="1" showErrorMessage="1" sqref="I79:I80">
      <formula1>$AK$72:$AK$80</formula1>
    </dataValidation>
    <dataValidation type="list" allowBlank="1" showInputMessage="1" showErrorMessage="1" sqref="G81:G93">
      <formula1>$AH$60:$AH$72</formula1>
    </dataValidation>
    <dataValidation type="list" allowBlank="1" showInputMessage="1" showErrorMessage="1" sqref="I81:I102">
      <formula1>$AK$77:$AK$87</formula1>
    </dataValidation>
    <dataValidation type="list" allowBlank="1" showInputMessage="1" showErrorMessage="1" sqref="S81:S96 S99:S102">
      <formula1>'P Acción'!#REF!</formula1>
    </dataValidation>
    <dataValidation type="list" allowBlank="1" showInputMessage="1" showErrorMessage="1" sqref="T81:T96 T99:T102">
      <formula1>$AN$60:$AN$60</formula1>
    </dataValidation>
    <dataValidation type="list" allowBlank="1" showInputMessage="1" showErrorMessage="1" sqref="U81:U102">
      <formula1>$AJ$77:$AJ$87</formula1>
    </dataValidation>
    <dataValidation type="list" showInputMessage="1" showErrorMessage="1" sqref="R81:R96 R99:R102 R185:R190">
      <formula1>'P Acción'!#REF!</formula1>
    </dataValidation>
    <dataValidation type="list" showInputMessage="1" showErrorMessage="1" sqref="R193 R195 R197 R199">
      <formula1>'P Acción'!#REF!</formula1>
    </dataValidation>
    <dataValidation type="list" allowBlank="1" showInputMessage="1" showErrorMessage="1" sqref="A197 A199 A195 S195:S200 S193 G193 G195 G197 C193 C195 C197 C199 G199 T193:U200 A193">
      <formula1>'P Acción'!#REF!</formula1>
    </dataValidation>
    <dataValidation type="list" allowBlank="1" showInputMessage="1" showErrorMessage="1" sqref="A137:A150">
      <formula1>$AQ$60:$AQ$157</formula1>
    </dataValidation>
    <dataValidation type="list" allowBlank="1" showInputMessage="1" showErrorMessage="1" sqref="I190 U190">
      <formula1>$AI$62:$AI$72</formula1>
    </dataValidation>
    <dataValidation type="list" allowBlank="1" showInputMessage="1" showErrorMessage="1" sqref="C190 G190">
      <formula1>'P Acción'!#REF!</formula1>
    </dataValidation>
    <dataValidation type="list" allowBlank="1" showInputMessage="1" showErrorMessage="1" sqref="G201">
      <formula1>$AE$193:$AE$211</formula1>
    </dataValidation>
    <dataValidation type="list" allowBlank="1" showInputMessage="1" showErrorMessage="1" sqref="G231 G221 G236 G225">
      <formula1>$AG$60:$AG$74</formula1>
    </dataValidation>
    <dataValidation type="list" showInputMessage="1" showErrorMessage="1" sqref="R45 R31:R35 R40:R43 R37:R38">
      <formula1>$AM$28:$AM$29</formula1>
    </dataValidation>
    <dataValidation type="list" allowBlank="1" showInputMessage="1" showErrorMessage="1" sqref="T40:T43 T31:T35 T37:T38 T45">
      <formula1>$AE$29:$AE$36</formula1>
    </dataValidation>
    <dataValidation type="list" allowBlank="1" showInputMessage="1" showErrorMessage="1" sqref="S40:S43 S31:S35 S37:S38 S45">
      <formula1>$AH$29:$AH$33</formula1>
    </dataValidation>
    <dataValidation type="list" allowBlank="1" showInputMessage="1" showErrorMessage="1" sqref="C37:C38 C31:C35 C45 C40:C43">
      <formula1>$AG$29:$AG$33</formula1>
    </dataValidation>
    <dataValidation type="list" allowBlank="1" showInputMessage="1" showErrorMessage="1" sqref="U18 U151:U153 I151:I153 U209:U212 I209:I212 U13 U7">
      <formula1>$AI$217:$AI$228</formula1>
    </dataValidation>
    <dataValidation type="list" allowBlank="1" showInputMessage="1" showErrorMessage="1" sqref="I201 U205 U201 I205">
      <formula1>$AH$217:$AH$228</formula1>
    </dataValidation>
    <dataValidation type="list" allowBlank="1" showInputMessage="1" showErrorMessage="1" sqref="A209:A212 A7 A151:A153">
      <formula1>$AQ$193:$AQ$270</formula1>
    </dataValidation>
    <dataValidation type="list" allowBlank="1" showInputMessage="1" showErrorMessage="1" sqref="A213:A215">
      <formula1>$AQ$193:$AQ$269</formula1>
    </dataValidation>
    <dataValidation type="list" allowBlank="1" showInputMessage="1" showErrorMessage="1" sqref="A201">
      <formula1>$AP$193:$AP$270</formula1>
    </dataValidation>
    <dataValidation type="list" allowBlank="1" showInputMessage="1" showErrorMessage="1" sqref="C123:C126">
      <formula1>$AD$13:$AD$29</formula1>
    </dataValidation>
    <dataValidation type="list" allowBlank="1" showInputMessage="1" showErrorMessage="1" sqref="G123:G126">
      <formula1>$AF$13:$AF$34</formula1>
    </dataValidation>
    <dataValidation type="list" allowBlank="1" showInputMessage="1" showErrorMessage="1" sqref="S123:S126">
      <formula1>$AN$14:$AN$18</formula1>
    </dataValidation>
    <dataValidation type="list" allowBlank="1" showInputMessage="1" showErrorMessage="1" sqref="T123:T126">
      <formula1>$AM$14:$AM$20</formula1>
    </dataValidation>
    <dataValidation type="list" allowBlank="1" showInputMessage="1" showErrorMessage="1" sqref="U123:U126">
      <formula1>$AI$37:$AI$62</formula1>
    </dataValidation>
    <dataValidation type="list" showInputMessage="1" showErrorMessage="1" sqref="R123:R126">
      <formula1>$AI$18:$AI$19</formula1>
    </dataValidation>
    <dataValidation type="list" allowBlank="1" showInputMessage="1" showErrorMessage="1" sqref="A123:A126">
      <formula1>$AQ$18:$AQ$153</formula1>
    </dataValidation>
    <dataValidation type="list" allowBlank="1" showInputMessage="1" showErrorMessage="1" sqref="G103:G110">
      <formula1>$AG$60:$AG$68</formula1>
    </dataValidation>
    <dataValidation type="list" allowBlank="1" showInputMessage="1" showErrorMessage="1" sqref="I103:I110 U103:U110">
      <formula1>$AJ$73:$AJ$81</formula1>
    </dataValidation>
    <dataValidation type="list" allowBlank="1" showInputMessage="1" showErrorMessage="1" sqref="G111:G115">
      <formula1>$AG$31:$AG$59</formula1>
    </dataValidation>
    <dataValidation type="list" showInputMessage="1" showErrorMessage="1" sqref="R111:R114">
      <formula1>$AJ$61:$AJ$62</formula1>
    </dataValidation>
    <dataValidation type="list" allowBlank="1" showInputMessage="1" showErrorMessage="1" sqref="T103:T114">
      <formula1>$AN$60:$AN$63</formula1>
    </dataValidation>
    <dataValidation type="list" allowBlank="1" showInputMessage="1" showErrorMessage="1" sqref="S111:S114">
      <formula1>$AO$60:$AO$61</formula1>
    </dataValidation>
    <dataValidation type="list" allowBlank="1" showInputMessage="1" showErrorMessage="1" sqref="I111:I114 U111:U114">
      <formula1>$AJ$79:$AJ$90</formula1>
    </dataValidation>
    <dataValidation type="list" allowBlank="1" showInputMessage="1" showErrorMessage="1" sqref="A119:A120 A103:A115 A117">
      <formula1>$AR$35:$AR$99</formula1>
    </dataValidation>
    <dataValidation type="list" allowBlank="1" showInputMessage="1" showErrorMessage="1" sqref="S117 S115 S119:S120">
      <formula1>$AO$31:$AO$35</formula1>
    </dataValidation>
    <dataValidation type="list" allowBlank="1" showInputMessage="1" showErrorMessage="1" sqref="T117 T115 T119:T120">
      <formula1>$AN$31:$AN$37</formula1>
    </dataValidation>
    <dataValidation type="list" allowBlank="1" showInputMessage="1" showErrorMessage="1" sqref="C119:C120 C103:C115 C117">
      <formula1>$AE$30:$AE$46</formula1>
    </dataValidation>
    <dataValidation type="list" showInputMessage="1" showErrorMessage="1" sqref="R117 R115 R119:R120">
      <formula1>$AJ$35:$AJ$36</formula1>
    </dataValidation>
    <dataValidation type="list" allowBlank="1" showInputMessage="1" showErrorMessage="1" sqref="G117 G119:G120">
      <formula1>$AG$30:$AG$59</formula1>
    </dataValidation>
    <dataValidation type="list" allowBlank="1" showInputMessage="1" showErrorMessage="1" sqref="U79:U80">
      <formula1>$AK$78:$AK$122</formula1>
    </dataValidation>
    <dataValidation type="list" allowBlank="1" showInputMessage="1" showErrorMessage="1" sqref="A88:A90">
      <formula1>$AS$60:$AS$145</formula1>
    </dataValidation>
    <dataValidation type="list" allowBlank="1" showInputMessage="1" showErrorMessage="1" sqref="A81 A84">
      <formula1>$AS$60:$AS$150</formula1>
    </dataValidation>
    <dataValidation type="list" allowBlank="1" showInputMessage="1" showErrorMessage="1" sqref="C4:G4">
      <formula1>$AK$193:$AK$212</formula1>
    </dataValidation>
    <dataValidation type="list" allowBlank="1" showInputMessage="1" showErrorMessage="1" sqref="G185:G189">
      <formula1>$AF$47:$AF$59</formula1>
    </dataValidation>
    <dataValidation type="list" allowBlank="1" showInputMessage="1" showErrorMessage="1" sqref="U185:U189 I185:I189">
      <formula1>$AI$60:$AI$71</formula1>
    </dataValidation>
    <dataValidation type="list" allowBlank="1" showInputMessage="1" showErrorMessage="1" sqref="C185:C189">
      <formula1>$AD$47:$AD$59</formula1>
    </dataValidation>
    <dataValidation type="list" allowBlank="1" showInputMessage="1" showErrorMessage="1" sqref="S185:T189">
      <formula1>'P Acción'!#REF!</formula1>
    </dataValidation>
    <dataValidation type="list" allowBlank="1" showInputMessage="1" showErrorMessage="1" sqref="A185:A190">
      <formula1>$AQ$60:$AQ$122</formula1>
    </dataValidation>
    <dataValidation type="list" showInputMessage="1" showErrorMessage="1" sqref="R170:R174">
      <formula1>'P Acción'!#REF!</formula1>
    </dataValidation>
    <dataValidation type="list" allowBlank="1" showInputMessage="1" showErrorMessage="1" sqref="U170:U174 I169:I174">
      <formula1>'P Acción'!#REF!</formula1>
    </dataValidation>
    <dataValidation type="list" allowBlank="1" showInputMessage="1" showErrorMessage="1" sqref="A170:A174">
      <formula1>'P Acción'!#REF!</formula1>
    </dataValidation>
    <dataValidation type="list" allowBlank="1" showInputMessage="1" showErrorMessage="1" sqref="C191:C192 G191:G192">
      <formula1>'P Acción'!#REF!</formula1>
    </dataValidation>
    <dataValidation type="list" showInputMessage="1" showErrorMessage="1" sqref="R191:R192">
      <formula1>'P Acción'!#REF!</formula1>
    </dataValidation>
    <dataValidation type="list" showInputMessage="1" showErrorMessage="1" sqref="R60:R78">
      <formula1>$AI$74:$AI$74</formula1>
    </dataValidation>
    <dataValidation type="list" allowBlank="1" showInputMessage="1" showErrorMessage="1" sqref="T60:T78">
      <formula1>$AM$72:$AM$75</formula1>
    </dataValidation>
    <dataValidation type="list" allowBlank="1" showInputMessage="1" showErrorMessage="1" sqref="S60:S78">
      <formula1>$AN$72:$AN$74</formula1>
    </dataValidation>
    <dataValidation type="list" allowBlank="1" showInputMessage="1" showErrorMessage="1" sqref="G60:G78">
      <formula1>$AF$71:$AF$78</formula1>
    </dataValidation>
    <dataValidation type="list" allowBlank="1" showInputMessage="1" showErrorMessage="1" sqref="C60:C78">
      <formula1>$AD$71:$AD$78</formula1>
    </dataValidation>
    <dataValidation type="list" allowBlank="1" showInputMessage="1" showErrorMessage="1" sqref="T164:T169">
      <formula1>'P Acción'!#REF!</formula1>
    </dataValidation>
    <dataValidation type="list" showInputMessage="1" showErrorMessage="1" sqref="R167:R169">
      <formula1>'P Acción'!#REF!</formula1>
    </dataValidation>
    <dataValidation type="list" allowBlank="1" showInputMessage="1" showErrorMessage="1" sqref="C167:C169">
      <formula1>'P Acción'!#REF!</formula1>
    </dataValidation>
    <dataValidation type="list" allowBlank="1" showInputMessage="1" showErrorMessage="1" sqref="S167:S169">
      <formula1>'P Acción'!#REF!</formula1>
    </dataValidation>
    <dataValidation type="list" allowBlank="1" showInputMessage="1" showErrorMessage="1" sqref="A60:A78">
      <formula1>$AQ$74:$AQ$204</formula1>
    </dataValidation>
    <dataValidation type="list" allowBlank="1" showInputMessage="1" showErrorMessage="1" sqref="S241:S247">
      <formula1>$AP$66:$AP$70</formula1>
    </dataValidation>
    <dataValidation type="list" allowBlank="1" showInputMessage="1" showErrorMessage="1" sqref="T241:T247">
      <formula1>$AO$66:$AO$72</formula1>
    </dataValidation>
    <dataValidation type="list" allowBlank="1" showInputMessage="1" showErrorMessage="1" sqref="C241:C247">
      <formula1>$AF$65:$AF$81</formula1>
    </dataValidation>
    <dataValidation type="list" showInputMessage="1" showErrorMessage="1" sqref="R241:R244 R247">
      <formula1>$AK$70:$AK$71</formula1>
    </dataValidation>
    <dataValidation type="list" allowBlank="1" showInputMessage="1" showErrorMessage="1" sqref="I241:I247 U241 U247 U244 I233:I235">
      <formula1>$AK$91:$AK$102</formula1>
    </dataValidation>
    <dataValidation type="list" allowBlank="1" showInputMessage="1" showErrorMessage="1" sqref="G241 G244:G247">
      <formula1>$AH$65:$AH$86</formula1>
    </dataValidation>
    <dataValidation type="list" allowBlank="1" showInputMessage="1" showErrorMessage="1" sqref="G248:G251">
      <formula1>$AI$61:$AI$82</formula1>
    </dataValidation>
  </dataValidations>
  <printOptions horizontalCentered="1"/>
  <pageMargins left="0.31496062992125984" right="0.31496062992125984" top="0.35433070866141736" bottom="0.35433070866141736" header="0.31496062992125984" footer="0.31496062992125984"/>
  <pageSetup horizontalDpi="600" verticalDpi="600" orientation="landscape" paperSize="5" scale="50" r:id="rId7"/>
  <drawing r:id="rId6"/>
  <legacyDrawing r:id="rId2"/>
  <tableParts>
    <tablePart r:id="rId3"/>
    <tablePart r:id="rId5"/>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Guillermo Nino del Rio</dc:creator>
  <cp:keywords/>
  <dc:description/>
  <cp:lastModifiedBy>Ramiro José Fernández Niño</cp:lastModifiedBy>
  <cp:lastPrinted>2018-02-19T21:28:43Z</cp:lastPrinted>
  <dcterms:created xsi:type="dcterms:W3CDTF">2014-07-16T18:10:05Z</dcterms:created>
  <dcterms:modified xsi:type="dcterms:W3CDTF">2019-03-12T00:47:12Z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C6HDPSSWJME2-69-1014</vt:lpwstr>
  </property>
  <property fmtid="{D5CDD505-2E9C-101B-9397-08002B2CF9AE}" pid="3" name="_dlc_DocIdItemGuid">
    <vt:lpwstr>f1739704-708a-49be-aa91-9d85454e6081</vt:lpwstr>
  </property>
  <property fmtid="{D5CDD505-2E9C-101B-9397-08002B2CF9AE}" pid="4" name="_dlc_DocIdUrl">
    <vt:lpwstr>https://www.minagricultura.gov.co/planeacion-control-gestion/_layouts/15/DocIdRedir.aspx?ID=C6HDPSSWJME2-69-1014, C6HDPSSWJME2-69-1014</vt:lpwstr>
  </property>
</Properties>
</file>