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user\angela.artunduaga\Desktop\"/>
    </mc:Choice>
  </mc:AlternateContent>
  <xr:revisionPtr revIDLastSave="0" documentId="8_{77A0BE2A-DBF1-42D8-85AE-6C9C41AD5D12}" xr6:coauthVersionLast="47" xr6:coauthVersionMax="47" xr10:uidLastSave="{00000000-0000-0000-0000-000000000000}"/>
  <bookViews>
    <workbookView xWindow="-120" yWindow="-120" windowWidth="29040" windowHeight="15840" xr2:uid="{00000000-000D-0000-FFFF-FFFF00000000}"/>
  </bookViews>
  <sheets>
    <sheet name="MATRIZ INSTRUMENTOS PÚBLICOS" sheetId="1" r:id="rId1"/>
    <sheet name="INSTRUCTIVO" sheetId="2" r:id="rId2"/>
    <sheet name="DATOS" sheetId="3" r:id="rId3"/>
    <sheet name="Hoja1" sheetId="4" r:id="rId4"/>
  </sheets>
  <externalReferences>
    <externalReference r:id="rId5"/>
    <externalReference r:id="rId6"/>
    <externalReference r:id="rId7"/>
  </externalReferences>
  <definedNames>
    <definedName name="_xlnm._FilterDatabase" localSheetId="0" hidden="1">'MATRIZ INSTRUMENTOS PÚBLICOS'!$B$5:$W$231</definedName>
    <definedName name="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01" i="1" l="1"/>
  <c r="Q201" i="1"/>
  <c r="T201" i="1" s="1"/>
  <c r="Q200" i="1"/>
  <c r="W200" i="1" s="1"/>
  <c r="Q199" i="1"/>
  <c r="W199" i="1" s="1"/>
  <c r="W198" i="1"/>
  <c r="Q198" i="1"/>
  <c r="S198" i="1" s="1"/>
  <c r="Q197" i="1"/>
  <c r="W197" i="1" s="1"/>
  <c r="Q196" i="1"/>
  <c r="W196" i="1" s="1"/>
  <c r="S200" i="1" l="1"/>
  <c r="T200" i="1"/>
  <c r="S199" i="1"/>
  <c r="T199" i="1"/>
  <c r="S201" i="1"/>
  <c r="T198" i="1"/>
  <c r="T197" i="1"/>
  <c r="S197" i="1"/>
  <c r="S196" i="1"/>
  <c r="T196" i="1"/>
  <c r="Q18" i="1" l="1"/>
  <c r="W18" i="1" s="1"/>
  <c r="W17" i="1"/>
  <c r="Q17" i="1"/>
  <c r="T17" i="1" s="1"/>
  <c r="Q16" i="1"/>
  <c r="W16" i="1" s="1"/>
  <c r="Q15" i="1"/>
  <c r="W15" i="1" s="1"/>
  <c r="Q14" i="1"/>
  <c r="W14" i="1" s="1"/>
  <c r="Q9" i="1"/>
  <c r="W9" i="1" s="1"/>
  <c r="W13" i="1"/>
  <c r="Q13" i="1"/>
  <c r="S13" i="1" s="1"/>
  <c r="Q12" i="1"/>
  <c r="W12" i="1" s="1"/>
  <c r="W11" i="1"/>
  <c r="Q11" i="1"/>
  <c r="T11" i="1" s="1"/>
  <c r="Q10" i="1"/>
  <c r="W10" i="1" s="1"/>
  <c r="W8" i="1"/>
  <c r="Q8" i="1"/>
  <c r="S8" i="1" s="1"/>
  <c r="W7" i="1"/>
  <c r="Q7" i="1"/>
  <c r="S7" i="1" s="1"/>
  <c r="S11" i="1" l="1"/>
  <c r="T15" i="1"/>
  <c r="T8" i="1"/>
  <c r="T13" i="1"/>
  <c r="T16" i="1"/>
  <c r="T12" i="1"/>
  <c r="T7" i="1"/>
  <c r="T10" i="1"/>
  <c r="S14" i="1"/>
  <c r="S10" i="1"/>
  <c r="T14" i="1"/>
  <c r="S17" i="1"/>
  <c r="S15" i="1"/>
  <c r="S9" i="1"/>
  <c r="S18" i="1"/>
  <c r="S12" i="1"/>
  <c r="T9" i="1"/>
  <c r="S16" i="1"/>
  <c r="T18" i="1"/>
  <c r="W217" i="1" l="1"/>
  <c r="Q217" i="1"/>
  <c r="T217" i="1" s="1"/>
  <c r="W218" i="1"/>
  <c r="Q218" i="1"/>
  <c r="T218" i="1" s="1"/>
  <c r="W215" i="1"/>
  <c r="Q215" i="1"/>
  <c r="T215" i="1" s="1"/>
  <c r="W212" i="1"/>
  <c r="Q212" i="1"/>
  <c r="T212" i="1" s="1"/>
  <c r="W214" i="1"/>
  <c r="Q214" i="1"/>
  <c r="T214" i="1" s="1"/>
  <c r="W211" i="1"/>
  <c r="Q211" i="1"/>
  <c r="T211" i="1" s="1"/>
  <c r="Q216" i="1"/>
  <c r="W216" i="1" s="1"/>
  <c r="Q213" i="1"/>
  <c r="W213" i="1" s="1"/>
  <c r="Q210" i="1"/>
  <c r="W210" i="1" s="1"/>
  <c r="Q80" i="1"/>
  <c r="S80" i="1" s="1"/>
  <c r="Q81" i="1"/>
  <c r="S81" i="1" s="1"/>
  <c r="Q82" i="1"/>
  <c r="S82" i="1" s="1"/>
  <c r="Q83" i="1"/>
  <c r="W83" i="1" s="1"/>
  <c r="Q84" i="1"/>
  <c r="S84" i="1" s="1"/>
  <c r="Q85" i="1"/>
  <c r="W85" i="1" s="1"/>
  <c r="Q79" i="1"/>
  <c r="S79" i="1" s="1"/>
  <c r="Q94" i="1"/>
  <c r="T94" i="1" s="1"/>
  <c r="Q93" i="1"/>
  <c r="S93" i="1" s="1"/>
  <c r="Q92" i="1"/>
  <c r="T92" i="1" s="1"/>
  <c r="Q91" i="1"/>
  <c r="S91" i="1" s="1"/>
  <c r="Q165" i="1"/>
  <c r="S165" i="1" s="1"/>
  <c r="S212" i="1" l="1"/>
  <c r="S217" i="1"/>
  <c r="S218" i="1"/>
  <c r="S215" i="1"/>
  <c r="S214" i="1"/>
  <c r="S211" i="1"/>
  <c r="S216" i="1"/>
  <c r="T216" i="1"/>
  <c r="S213" i="1"/>
  <c r="T213" i="1"/>
  <c r="S210" i="1"/>
  <c r="T210" i="1"/>
  <c r="W84" i="1"/>
  <c r="S83" i="1"/>
  <c r="T83" i="1"/>
  <c r="W82" i="1"/>
  <c r="T82" i="1"/>
  <c r="S85" i="1"/>
  <c r="T85" i="1"/>
  <c r="T84" i="1"/>
  <c r="W81" i="1"/>
  <c r="T81" i="1"/>
  <c r="W80" i="1"/>
  <c r="T80" i="1"/>
  <c r="W79" i="1"/>
  <c r="T79" i="1"/>
  <c r="T165" i="1"/>
  <c r="W165" i="1"/>
  <c r="T91" i="1"/>
  <c r="S94" i="1"/>
  <c r="T93" i="1"/>
  <c r="S92" i="1"/>
  <c r="Q111" i="1"/>
  <c r="T111" i="1" s="1"/>
  <c r="Q110" i="1"/>
  <c r="T110" i="1" s="1"/>
  <c r="Q109" i="1"/>
  <c r="T109" i="1" s="1"/>
  <c r="Q108" i="1"/>
  <c r="W108" i="1" s="1"/>
  <c r="Q107" i="1"/>
  <c r="W107" i="1" s="1"/>
  <c r="Q106" i="1"/>
  <c r="T106" i="1" s="1"/>
  <c r="Q105" i="1"/>
  <c r="S105" i="1" s="1"/>
  <c r="Q104" i="1"/>
  <c r="T104" i="1" s="1"/>
  <c r="S111" i="1" l="1"/>
  <c r="S110" i="1"/>
  <c r="S109" i="1"/>
  <c r="T108" i="1"/>
  <c r="S108" i="1"/>
  <c r="S107" i="1"/>
  <c r="T107" i="1"/>
  <c r="W106" i="1"/>
  <c r="S106" i="1"/>
  <c r="W105" i="1"/>
  <c r="T105" i="1"/>
  <c r="S104" i="1"/>
  <c r="W104" i="1"/>
  <c r="W94" i="1"/>
  <c r="W92" i="1"/>
  <c r="W91" i="1"/>
  <c r="W93" i="1"/>
  <c r="W20" i="1" l="1"/>
  <c r="W21" i="1"/>
  <c r="W22" i="1"/>
  <c r="W23" i="1"/>
  <c r="Q19" i="1"/>
  <c r="W19" i="1" s="1"/>
  <c r="Q20" i="1"/>
  <c r="T20" i="1" s="1"/>
  <c r="Q21" i="1"/>
  <c r="T21" i="1" s="1"/>
  <c r="Q22" i="1"/>
  <c r="S22" i="1" s="1"/>
  <c r="Q23" i="1"/>
  <c r="T23" i="1" s="1"/>
  <c r="Q112" i="1"/>
  <c r="Q113" i="1"/>
  <c r="Q114" i="1"/>
  <c r="Q115" i="1"/>
  <c r="Q116" i="1"/>
  <c r="Q117" i="1"/>
  <c r="Q118" i="1"/>
  <c r="Q119" i="1"/>
  <c r="Q120" i="1"/>
  <c r="Q121" i="1"/>
  <c r="Q122" i="1"/>
  <c r="Q123" i="1"/>
  <c r="Q124" i="1"/>
  <c r="Q125" i="1"/>
  <c r="Q126" i="1"/>
  <c r="Q127" i="1"/>
  <c r="Q128" i="1"/>
  <c r="Q129" i="1"/>
  <c r="Q130" i="1"/>
  <c r="Q131" i="1"/>
  <c r="Q132" i="1"/>
  <c r="Q133" i="1"/>
  <c r="Q141" i="1"/>
  <c r="Q142" i="1"/>
  <c r="Q143" i="1"/>
  <c r="Q144" i="1"/>
  <c r="Q145" i="1"/>
  <c r="Q146" i="1"/>
  <c r="Q147" i="1"/>
  <c r="Q148" i="1"/>
  <c r="Q149" i="1"/>
  <c r="Q150" i="1"/>
  <c r="Q151" i="1"/>
  <c r="Q152" i="1"/>
  <c r="Q153" i="1"/>
  <c r="Q204" i="1"/>
  <c r="Q205" i="1"/>
  <c r="Q206" i="1"/>
  <c r="Q207" i="1"/>
  <c r="Q208" i="1"/>
  <c r="Q209" i="1"/>
  <c r="Q219" i="1"/>
  <c r="Q220" i="1"/>
  <c r="Q221" i="1"/>
  <c r="Q222" i="1"/>
  <c r="Q223" i="1"/>
  <c r="Q187" i="1"/>
  <c r="Q188" i="1"/>
  <c r="Q189" i="1"/>
  <c r="Q190" i="1"/>
  <c r="Q191" i="1"/>
  <c r="Q192" i="1"/>
  <c r="Q193" i="1"/>
  <c r="Q194" i="1"/>
  <c r="Q195" i="1"/>
  <c r="Q156" i="1"/>
  <c r="Q157" i="1"/>
  <c r="Q158" i="1"/>
  <c r="Q159" i="1"/>
  <c r="Q160" i="1"/>
  <c r="Q161" i="1"/>
  <c r="Q162" i="1"/>
  <c r="Q154" i="1"/>
  <c r="Q155" i="1"/>
  <c r="Q202" i="1"/>
  <c r="Q203" i="1"/>
  <c r="Q95" i="1"/>
  <c r="Q96" i="1"/>
  <c r="Q97" i="1"/>
  <c r="Q98" i="1"/>
  <c r="Q99" i="1"/>
  <c r="Q100" i="1"/>
  <c r="Q101" i="1"/>
  <c r="Q102" i="1"/>
  <c r="Q103" i="1"/>
  <c r="Q67" i="1"/>
  <c r="Q68" i="1"/>
  <c r="Q69" i="1"/>
  <c r="Q70" i="1"/>
  <c r="Q71" i="1"/>
  <c r="Q72" i="1"/>
  <c r="Q73" i="1"/>
  <c r="Q74" i="1"/>
  <c r="Q75" i="1"/>
  <c r="Q76" i="1"/>
  <c r="Q77" i="1"/>
  <c r="Q78" i="1"/>
  <c r="Q163" i="1"/>
  <c r="Q164"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166" i="1"/>
  <c r="Q167" i="1"/>
  <c r="Q168" i="1"/>
  <c r="Q169" i="1"/>
  <c r="Q170" i="1"/>
  <c r="Q171" i="1"/>
  <c r="Q172" i="1"/>
  <c r="Q173" i="1"/>
  <c r="Q174" i="1"/>
  <c r="Q175" i="1"/>
  <c r="Q176" i="1"/>
  <c r="Q177" i="1"/>
  <c r="Q178" i="1"/>
  <c r="Q179" i="1"/>
  <c r="Q180" i="1"/>
  <c r="Q181" i="1"/>
  <c r="Q182" i="1"/>
  <c r="Q183" i="1"/>
  <c r="Q184" i="1"/>
  <c r="Q185" i="1"/>
  <c r="Q186" i="1"/>
  <c r="Q224" i="1"/>
  <c r="Q225" i="1"/>
  <c r="T225" i="1" s="1"/>
  <c r="Q226" i="1"/>
  <c r="S226" i="1" s="1"/>
  <c r="Q227" i="1"/>
  <c r="T227" i="1" s="1"/>
  <c r="Q228" i="1"/>
  <c r="T228" i="1" s="1"/>
  <c r="Q229" i="1"/>
  <c r="T229" i="1" s="1"/>
  <c r="Q230" i="1"/>
  <c r="T230" i="1" s="1"/>
  <c r="Q231" i="1"/>
  <c r="T231" i="1" s="1"/>
  <c r="Q24" i="1"/>
  <c r="T24" i="1" s="1"/>
  <c r="Q25" i="1"/>
  <c r="T25" i="1" s="1"/>
  <c r="Q26" i="1"/>
  <c r="S26" i="1" s="1"/>
  <c r="Q27" i="1"/>
  <c r="T27" i="1" s="1"/>
  <c r="Q28" i="1"/>
  <c r="T28" i="1" s="1"/>
  <c r="Q29" i="1"/>
  <c r="T29" i="1" s="1"/>
  <c r="Q30" i="1"/>
  <c r="T30" i="1" s="1"/>
  <c r="Q31" i="1"/>
  <c r="T31" i="1" s="1"/>
  <c r="Q32" i="1"/>
  <c r="T32" i="1" s="1"/>
  <c r="Q33" i="1"/>
  <c r="T33" i="1" s="1"/>
  <c r="Q34" i="1"/>
  <c r="S34" i="1" s="1"/>
  <c r="Q35" i="1"/>
  <c r="S35" i="1" s="1"/>
  <c r="S33" i="1" l="1"/>
  <c r="S25" i="1"/>
  <c r="S225" i="1"/>
  <c r="S32" i="1"/>
  <c r="S24" i="1"/>
  <c r="T226" i="1"/>
  <c r="S31" i="1"/>
  <c r="S231" i="1"/>
  <c r="T26" i="1"/>
  <c r="S30" i="1"/>
  <c r="S230" i="1"/>
  <c r="S29" i="1"/>
  <c r="S229" i="1"/>
  <c r="T34" i="1"/>
  <c r="S23" i="1"/>
  <c r="S28" i="1"/>
  <c r="S228" i="1"/>
  <c r="S21" i="1"/>
  <c r="S27" i="1"/>
  <c r="S227" i="1"/>
  <c r="T22" i="1"/>
  <c r="S20" i="1"/>
  <c r="T19" i="1"/>
  <c r="S19" i="1"/>
  <c r="T35" i="1"/>
  <c r="S204" i="1"/>
  <c r="S112" i="1"/>
  <c r="S113" i="1"/>
  <c r="S114" i="1"/>
  <c r="S115" i="1"/>
  <c r="S116" i="1"/>
  <c r="S117" i="1"/>
  <c r="S118" i="1"/>
  <c r="S119" i="1"/>
  <c r="S120" i="1"/>
  <c r="S121" i="1"/>
  <c r="S122" i="1"/>
  <c r="S123" i="1"/>
  <c r="S124" i="1"/>
  <c r="S125" i="1"/>
  <c r="S126" i="1"/>
  <c r="S127" i="1"/>
  <c r="S128" i="1"/>
  <c r="S129" i="1"/>
  <c r="S130" i="1"/>
  <c r="S131" i="1"/>
  <c r="S132" i="1"/>
  <c r="S133" i="1"/>
  <c r="S141" i="1"/>
  <c r="S142" i="1"/>
  <c r="S143" i="1"/>
  <c r="S144" i="1"/>
  <c r="S145" i="1"/>
  <c r="S146" i="1"/>
  <c r="S147" i="1"/>
  <c r="S148" i="1"/>
  <c r="S149" i="1"/>
  <c r="S150" i="1"/>
  <c r="S151" i="1"/>
  <c r="S152" i="1"/>
  <c r="S153" i="1"/>
  <c r="S205" i="1"/>
  <c r="S206" i="1"/>
  <c r="S207" i="1"/>
  <c r="S208" i="1"/>
  <c r="S209" i="1"/>
  <c r="S219" i="1"/>
  <c r="S220" i="1"/>
  <c r="S221" i="1"/>
  <c r="S222" i="1"/>
  <c r="S223" i="1"/>
  <c r="S187" i="1"/>
  <c r="S188" i="1"/>
  <c r="S189" i="1"/>
  <c r="S190" i="1"/>
  <c r="S191" i="1"/>
  <c r="S192" i="1"/>
  <c r="S193" i="1"/>
  <c r="S194" i="1"/>
  <c r="S195" i="1"/>
  <c r="S156" i="1"/>
  <c r="S157" i="1"/>
  <c r="S158" i="1"/>
  <c r="S159" i="1"/>
  <c r="S160" i="1"/>
  <c r="S161" i="1"/>
  <c r="S162" i="1"/>
  <c r="S154" i="1"/>
  <c r="S155" i="1"/>
  <c r="S202" i="1"/>
  <c r="S203" i="1"/>
  <c r="S95" i="1"/>
  <c r="S96" i="1"/>
  <c r="S97" i="1"/>
  <c r="S98" i="1"/>
  <c r="S99" i="1"/>
  <c r="S100" i="1"/>
  <c r="S101" i="1"/>
  <c r="S102" i="1"/>
  <c r="S103" i="1"/>
  <c r="S67" i="1"/>
  <c r="S68" i="1"/>
  <c r="S69" i="1"/>
  <c r="S70" i="1"/>
  <c r="S71" i="1"/>
  <c r="S72" i="1"/>
  <c r="S73" i="1"/>
  <c r="S74" i="1"/>
  <c r="S75" i="1"/>
  <c r="S76" i="1"/>
  <c r="S77" i="1"/>
  <c r="S78" i="1"/>
  <c r="S163" i="1"/>
  <c r="S164"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166" i="1"/>
  <c r="S167" i="1"/>
  <c r="S168" i="1"/>
  <c r="S169" i="1"/>
  <c r="S170" i="1"/>
  <c r="S171" i="1"/>
  <c r="S172" i="1"/>
  <c r="S173" i="1"/>
  <c r="S174" i="1"/>
  <c r="S175" i="1"/>
  <c r="S176" i="1"/>
  <c r="S177" i="1"/>
  <c r="S178" i="1"/>
  <c r="S179" i="1"/>
  <c r="S180" i="1"/>
  <c r="S181" i="1"/>
  <c r="S182" i="1"/>
  <c r="S183" i="1"/>
  <c r="S184" i="1"/>
  <c r="S185" i="1"/>
  <c r="S186" i="1"/>
  <c r="S224" i="1"/>
  <c r="W24" i="1"/>
  <c r="W25" i="1"/>
  <c r="W26" i="1"/>
  <c r="W27" i="1"/>
  <c r="W28" i="1"/>
  <c r="W29" i="1"/>
  <c r="W30" i="1"/>
  <c r="W31" i="1"/>
  <c r="W32" i="1"/>
  <c r="W33" i="1"/>
  <c r="W34" i="1"/>
  <c r="W35" i="1"/>
  <c r="T112" i="1"/>
  <c r="T113" i="1"/>
  <c r="T114" i="1"/>
  <c r="T115" i="1"/>
  <c r="T116" i="1"/>
  <c r="T117" i="1"/>
  <c r="T118" i="1"/>
  <c r="T119" i="1"/>
  <c r="T120" i="1"/>
  <c r="T121" i="1"/>
  <c r="T122" i="1"/>
  <c r="T123" i="1"/>
  <c r="T124" i="1"/>
  <c r="T125" i="1"/>
  <c r="T126" i="1"/>
  <c r="T127" i="1"/>
  <c r="T128" i="1"/>
  <c r="T129" i="1"/>
  <c r="T130" i="1"/>
  <c r="T131" i="1"/>
  <c r="T132" i="1"/>
  <c r="T133" i="1"/>
  <c r="T141" i="1"/>
  <c r="T142" i="1"/>
  <c r="T143" i="1"/>
  <c r="T144" i="1"/>
  <c r="T145" i="1"/>
  <c r="T146" i="1"/>
  <c r="T147" i="1"/>
  <c r="T148" i="1"/>
  <c r="T149" i="1"/>
  <c r="T150" i="1"/>
  <c r="T151" i="1"/>
  <c r="T152" i="1"/>
  <c r="T153" i="1"/>
  <c r="T204" i="1"/>
  <c r="T205" i="1"/>
  <c r="T206" i="1"/>
  <c r="T207" i="1"/>
  <c r="T208" i="1"/>
  <c r="T209" i="1"/>
  <c r="T219" i="1"/>
  <c r="T220" i="1"/>
  <c r="T221" i="1"/>
  <c r="T222" i="1"/>
  <c r="T223" i="1"/>
  <c r="T187" i="1"/>
  <c r="T188" i="1"/>
  <c r="T189" i="1"/>
  <c r="T190" i="1"/>
  <c r="T191" i="1"/>
  <c r="T192" i="1"/>
  <c r="T193" i="1"/>
  <c r="T194" i="1"/>
  <c r="T195" i="1"/>
  <c r="T156" i="1"/>
  <c r="T157" i="1"/>
  <c r="T158" i="1"/>
  <c r="T159" i="1"/>
  <c r="T160" i="1"/>
  <c r="T161" i="1"/>
  <c r="T162" i="1"/>
  <c r="T154" i="1"/>
  <c r="T155" i="1"/>
  <c r="T202" i="1"/>
  <c r="T203" i="1"/>
  <c r="T95" i="1"/>
  <c r="T96" i="1"/>
  <c r="T97" i="1"/>
  <c r="T98" i="1"/>
  <c r="T99" i="1"/>
  <c r="T100" i="1"/>
  <c r="T101" i="1"/>
  <c r="T102" i="1"/>
  <c r="T103" i="1"/>
  <c r="T67" i="1"/>
  <c r="T68" i="1"/>
  <c r="T69" i="1"/>
  <c r="T70" i="1"/>
  <c r="T71" i="1"/>
  <c r="T72" i="1"/>
  <c r="T73" i="1"/>
  <c r="T74" i="1"/>
  <c r="T75" i="1"/>
  <c r="T76" i="1"/>
  <c r="T77" i="1"/>
  <c r="T78" i="1"/>
  <c r="T163" i="1"/>
  <c r="T164"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166" i="1"/>
  <c r="T167" i="1"/>
  <c r="T168" i="1"/>
  <c r="T169" i="1"/>
  <c r="T170" i="1"/>
  <c r="T171" i="1"/>
  <c r="T172" i="1"/>
  <c r="T173" i="1"/>
  <c r="T174" i="1"/>
  <c r="T175" i="1"/>
  <c r="T176" i="1"/>
  <c r="T177" i="1"/>
  <c r="T178" i="1"/>
  <c r="T179" i="1"/>
  <c r="T180" i="1"/>
  <c r="T181" i="1"/>
  <c r="T182" i="1"/>
  <c r="T183" i="1"/>
  <c r="T184" i="1"/>
  <c r="T185" i="1"/>
  <c r="T186" i="1"/>
  <c r="T224" i="1"/>
  <c r="W224" i="1"/>
  <c r="W225" i="1"/>
  <c r="W226" i="1"/>
  <c r="W227" i="1"/>
  <c r="W228" i="1"/>
  <c r="W229" i="1"/>
  <c r="W230" i="1"/>
  <c r="W231" i="1"/>
  <c r="V226" i="1"/>
  <c r="V227" i="1"/>
  <c r="V228" i="1"/>
  <c r="V229" i="1"/>
  <c r="V230" i="1"/>
  <c r="V231" i="1"/>
  <c r="U226" i="1"/>
  <c r="U227" i="1"/>
  <c r="U228" i="1"/>
  <c r="U229" i="1"/>
  <c r="U230" i="1"/>
  <c r="U231" i="1"/>
  <c r="W61" i="1"/>
  <c r="W62" i="1"/>
  <c r="W63" i="1"/>
  <c r="W64" i="1"/>
  <c r="W65" i="1"/>
  <c r="W66" i="1"/>
  <c r="W166" i="1"/>
  <c r="W167" i="1"/>
  <c r="W168" i="1"/>
  <c r="W169" i="1"/>
  <c r="W170" i="1"/>
  <c r="W171" i="1"/>
  <c r="W172" i="1"/>
  <c r="W173" i="1"/>
  <c r="W174" i="1"/>
  <c r="W175" i="1"/>
  <c r="W176" i="1"/>
  <c r="W177" i="1"/>
  <c r="W178" i="1"/>
  <c r="W179" i="1"/>
  <c r="W180" i="1"/>
  <c r="W181" i="1"/>
  <c r="W182" i="1"/>
  <c r="W183" i="1"/>
  <c r="W184" i="1"/>
  <c r="W185" i="1"/>
  <c r="W186" i="1"/>
  <c r="W135" i="1"/>
  <c r="W138" i="1"/>
  <c r="W139" i="1"/>
  <c r="W87" i="1"/>
  <c r="W88" i="1"/>
  <c r="W89"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41" i="1"/>
  <c r="W142" i="1"/>
  <c r="W143" i="1"/>
  <c r="W144" i="1"/>
  <c r="W145" i="1"/>
  <c r="W146" i="1"/>
  <c r="W147" i="1"/>
  <c r="W148" i="1"/>
  <c r="W149" i="1"/>
  <c r="W150" i="1"/>
  <c r="W151" i="1"/>
  <c r="W152" i="1"/>
  <c r="W153" i="1"/>
  <c r="W204" i="1"/>
  <c r="W205" i="1"/>
  <c r="W206" i="1"/>
  <c r="W208" i="1"/>
  <c r="W209" i="1"/>
  <c r="W219" i="1"/>
  <c r="W220" i="1"/>
  <c r="W221" i="1"/>
  <c r="W222" i="1"/>
  <c r="W223" i="1"/>
  <c r="W188" i="1"/>
  <c r="W190" i="1"/>
  <c r="W156" i="1"/>
  <c r="W157" i="1"/>
  <c r="W158" i="1"/>
  <c r="W159" i="1"/>
  <c r="W160" i="1"/>
  <c r="W161" i="1"/>
  <c r="W162" i="1"/>
  <c r="W96" i="1"/>
  <c r="W98" i="1"/>
  <c r="W100" i="1"/>
  <c r="W101" i="1"/>
  <c r="W102" i="1"/>
  <c r="W67" i="1"/>
  <c r="W68" i="1"/>
  <c r="W69" i="1"/>
  <c r="W70" i="1"/>
  <c r="W71" i="1"/>
  <c r="W72" i="1"/>
  <c r="W73" i="1"/>
  <c r="W74" i="1"/>
  <c r="W75" i="1"/>
  <c r="W76" i="1"/>
  <c r="W77" i="1"/>
  <c r="W78" i="1"/>
  <c r="W163" i="1"/>
  <c r="W164" i="1"/>
  <c r="W36" i="1"/>
  <c r="W37" i="1"/>
  <c r="W38" i="1"/>
  <c r="W39" i="1"/>
  <c r="W40" i="1"/>
  <c r="W41" i="1"/>
  <c r="W42" i="1"/>
  <c r="W43" i="1"/>
  <c r="W44" i="1"/>
  <c r="W45" i="1"/>
  <c r="W46" i="1"/>
  <c r="W47" i="1"/>
  <c r="W48" i="1"/>
  <c r="W49" i="1"/>
  <c r="W50" i="1"/>
  <c r="W51" i="1"/>
  <c r="W52" i="1"/>
  <c r="W53" i="1"/>
  <c r="W54" i="1"/>
  <c r="W55" i="1"/>
  <c r="W56" i="1"/>
  <c r="W57" i="1"/>
  <c r="W58" i="1"/>
  <c r="W59" i="1"/>
  <c r="W60" i="1"/>
  <c r="V70" i="1"/>
  <c r="V71" i="1"/>
  <c r="V74" i="1"/>
  <c r="V75" i="1"/>
  <c r="V76" i="1"/>
  <c r="V77" i="1"/>
  <c r="U70" i="1"/>
  <c r="U71" i="1"/>
  <c r="U74" i="1"/>
  <c r="U75" i="1"/>
  <c r="U76" i="1"/>
  <c r="U77" i="1"/>
  <c r="U6" i="1"/>
  <c r="V6" i="1"/>
  <c r="Q134" i="1"/>
  <c r="W134" i="1" s="1"/>
  <c r="Q86" i="1"/>
  <c r="S86" i="1" s="1"/>
  <c r="Q87" i="1"/>
  <c r="S87" i="1" s="1"/>
  <c r="Q88" i="1"/>
  <c r="S88" i="1" s="1"/>
  <c r="Q89" i="1"/>
  <c r="S89" i="1" s="1"/>
  <c r="Q90" i="1"/>
  <c r="W90" i="1" s="1"/>
  <c r="W189" i="1"/>
  <c r="W191" i="1"/>
  <c r="W193" i="1"/>
  <c r="W194" i="1"/>
  <c r="W195" i="1"/>
  <c r="W154" i="1"/>
  <c r="W155" i="1"/>
  <c r="W203" i="1"/>
  <c r="W95" i="1"/>
  <c r="W99" i="1"/>
  <c r="W103" i="1"/>
  <c r="W86" i="1" l="1"/>
  <c r="S90" i="1"/>
  <c r="W202" i="1"/>
  <c r="W192" i="1"/>
  <c r="W187" i="1"/>
  <c r="W97" i="1"/>
  <c r="T90" i="1"/>
  <c r="T86" i="1"/>
  <c r="T89" i="1"/>
  <c r="T87" i="1"/>
  <c r="T88" i="1"/>
  <c r="Q135" i="1"/>
  <c r="S135" i="1" s="1"/>
  <c r="Q136" i="1"/>
  <c r="Q137" i="1"/>
  <c r="Q138" i="1"/>
  <c r="Q139" i="1"/>
  <c r="Q140" i="1"/>
  <c r="S140" i="1" s="1"/>
  <c r="T134" i="1"/>
  <c r="Q6" i="1"/>
  <c r="W6" i="1" s="1"/>
  <c r="T139" i="1" l="1"/>
  <c r="S139" i="1"/>
  <c r="T138" i="1"/>
  <c r="S138" i="1"/>
  <c r="W140" i="1"/>
  <c r="T137" i="1"/>
  <c r="W137" i="1"/>
  <c r="S136" i="1"/>
  <c r="W136" i="1"/>
  <c r="T6" i="1"/>
  <c r="S134" i="1"/>
  <c r="T135" i="1"/>
  <c r="T136" i="1"/>
  <c r="T140" i="1"/>
  <c r="S137" i="1"/>
  <c r="S6" i="1"/>
</calcChain>
</file>

<file path=xl/sharedStrings.xml><?xml version="1.0" encoding="utf-8"?>
<sst xmlns="http://schemas.openxmlformats.org/spreadsheetml/2006/main" count="3807" uniqueCount="825">
  <si>
    <t>FORMATO</t>
  </si>
  <si>
    <t>VERSION:
01</t>
  </si>
  <si>
    <t>F01-DE-GGT-03</t>
  </si>
  <si>
    <t>INSTRUMENTOS DE GESTIÓN DE INFORMACIÓN PÚBLICA</t>
  </si>
  <si>
    <t>FECHA
04-12-2020</t>
  </si>
  <si>
    <t>REGISTRO DE ACTIVOS DE INFORMACIÓN</t>
  </si>
  <si>
    <t>ESQUEMA DE PUBLICACIÓN DE INFORMACIÓN</t>
  </si>
  <si>
    <t>ÍNDICE DE INFORMACIÓN CLASIFICADA Y RESERVADA</t>
  </si>
  <si>
    <t>1.Proceso o Dependencia</t>
  </si>
  <si>
    <t>2.Nombre o Título de la Categoría de Información.
(Término con que se identifica la informacion o el nombre del asunto)</t>
  </si>
  <si>
    <t>3.Nombre o título de la información
(Palabra o frase con que se da a conocer el nombre o asunto de la información)</t>
  </si>
  <si>
    <t>4.Descripción del contenido de categoría de información
(Definir brevemente de que se trata la categoría de la información)</t>
  </si>
  <si>
    <t>5.Fecha de dato o de generación de la información
(AAAA-MM-DD)</t>
  </si>
  <si>
    <t>6.Idioma</t>
  </si>
  <si>
    <t>7.Medio de Conservación y/o Soporte de Información 
(Establece el soporte en el que se encuentra la información: (Documento físico, medio electrónico o fisico/Electrónico)</t>
  </si>
  <si>
    <t xml:space="preserve">8.Formato
(identifica la forma, tamaño o modo de presentacion de la información: texto,hoja de calculo,presentacion, 
documento gráfico,base de datos,audio, video,animación, compresión,web,correo electrónico, intranet, mensajeria instantanea,software, hardware, servicios) </t>
  </si>
  <si>
    <t>9.Información publicada o disponible.
(lugar donde se encuentra publicada y/o donde se puede solicitar:
portal web,archivo gestión,archivo central,SECOP, SIG, ORFEO, otras)</t>
  </si>
  <si>
    <t>10.Lugar de consulta
(Indica el lugar donde se encuentra publicado o puede ser consultado el documento, tales como lugar en el sitio web y otro medio en donde se puede descargar y/oacceder a la información cuyo contenido describe)</t>
  </si>
  <si>
    <t>11.Cuadro de Clasificación Documental</t>
  </si>
  <si>
    <t xml:space="preserve">
12.Nombre del responsable de la producción de la información</t>
  </si>
  <si>
    <t>13.Nombre del responsable de la información</t>
  </si>
  <si>
    <t>14.Frecuencia actualización</t>
  </si>
  <si>
    <t>15.Objetivo legítimo de la excepción</t>
  </si>
  <si>
    <t xml:space="preserve"> 16.Fundamento constitucional o legal que justifica la clasificación o la reserva de la información</t>
  </si>
  <si>
    <t>17.Fundamento jurídico de la excepción</t>
  </si>
  <si>
    <t>18.Excepción total o parcial</t>
  </si>
  <si>
    <t>19.Fecha de calificación</t>
  </si>
  <si>
    <t>20.Plazo de la clasificación o reserva:
Tiempo que cobija la clasificación o reserva</t>
  </si>
  <si>
    <t>Español</t>
  </si>
  <si>
    <t>Físico/Electrónico</t>
  </si>
  <si>
    <t>Documento de texto</t>
  </si>
  <si>
    <t>Disponible Archivo de gestión</t>
  </si>
  <si>
    <t>Disponible,  
Archivo de gestión de la dependencia</t>
  </si>
  <si>
    <t>Por demanda</t>
  </si>
  <si>
    <t>Oficina de Asuntos Internacionales</t>
  </si>
  <si>
    <t>Conceptos Técnicos</t>
  </si>
  <si>
    <t xml:space="preserve">Es el documento donde se registran las opiniones, apreciaciones o juicios técnicos  emitidos por una entidad, con el fin de informar u orientar sobre cuestiones en materia técnica en un tema especifico.
Expedientes en Soporte Hibrido (Físico / Digital), el cual esta conformado por documentos de carácter  Administrativo y Técnico que evidencia el cumplimiento de la función asignada a la dependencia. </t>
  </si>
  <si>
    <t>Serie: Conceptos
Subserie:Conceptos Tecnicos.</t>
  </si>
  <si>
    <t>INSTRUCTIVO DE DILIGENCIAMIENTO</t>
  </si>
  <si>
    <t>No.</t>
  </si>
  <si>
    <t>CAMPO</t>
  </si>
  <si>
    <t>INFORMACIÓN QUE DEBE CONTENER</t>
  </si>
  <si>
    <t xml:space="preserve">REGISTRO DE ACTIVOS DE INFORMACIÓN </t>
  </si>
  <si>
    <t>1.</t>
  </si>
  <si>
    <t>Proceso o Dependencia</t>
  </si>
  <si>
    <r>
      <t xml:space="preserve">Nombre del Proceso y/o Dependencia donde nace la información.  
</t>
    </r>
    <r>
      <rPr>
        <sz val="10"/>
        <rFont val="Arial"/>
        <family val="2"/>
      </rPr>
      <t xml:space="preserve">
</t>
    </r>
  </si>
  <si>
    <t>2.</t>
  </si>
  <si>
    <t xml:space="preserve">Nombre o título de la Categoria de la Información </t>
  </si>
  <si>
    <t>Consignar la denominación del nombre de la información. Si la información ya tiene un título, se debe mencionar aquí, respetando los términos originales (orden y ortografía), más no necesariamente en lo relativo a la puntuación y las mayúsculas.
Nota: esta información aplica para el Registro de Activos de Información y para el Índice de Información Clasificada y Reservada</t>
  </si>
  <si>
    <t>Nombre o Titulo de la información.</t>
  </si>
  <si>
    <t>Se indica la palabra, frase o contexto para describir el nombre o el asunto de la informacion.
Nota: esta información aplica para el Registro de Activos de Información, para el Esquema de Publicación de información y para el Índice de Información Clasificada y Reservada</t>
  </si>
  <si>
    <t>Descripción del contenido de categoria de información.</t>
  </si>
  <si>
    <t>Define brevemente de que se trata la información.</t>
  </si>
  <si>
    <t>Fecha de generación de la información
(AAAA-MM-DD)</t>
  </si>
  <si>
    <t>Se consignan aquí las fechas de creación de aquella información que contenga acciones registradas en la información por el productor. 
Nota: esta información aplica para el Registro de Activos de Información, para el Esquema de Publicación de información y para el Índice de Información Clasificada y Reservada</t>
  </si>
  <si>
    <t>Idioma</t>
  </si>
  <si>
    <t>Se debe señalar el idioma predominante en los documentos que conforman la información.
Nota: esta información aplica para el Registro de Activos de Información, para el Esquema de Publicación de información y para el Índice de Información Clasificada y Reservada</t>
  </si>
  <si>
    <t>Medio de Conservación y/o Soporte de Información.</t>
  </si>
  <si>
    <r>
      <t xml:space="preserve">Indicar el soporte en el cual se contiene la información, según los materiales o medios tecnológicos empleados tales como documento físico, medio electrónico o físico-electrónico.
Escoger documento: 
</t>
    </r>
    <r>
      <rPr>
        <b/>
        <sz val="10"/>
        <rFont val="Arial"/>
        <family val="2"/>
      </rPr>
      <t>Físico:</t>
    </r>
    <r>
      <rPr>
        <sz val="10"/>
        <rFont val="Arial"/>
        <family val="2"/>
      </rPr>
      <t xml:space="preserve"> Formato en Papel</t>
    </r>
    <r>
      <rPr>
        <b/>
        <sz val="10"/>
        <rFont val="Arial"/>
        <family val="2"/>
      </rPr>
      <t xml:space="preserve">
Digital: </t>
    </r>
    <r>
      <rPr>
        <sz val="10"/>
        <rFont val="Arial"/>
        <family val="2"/>
      </rPr>
      <t xml:space="preserve">Es un documento cuyo soporte material es un dispositivo electrónico o magnetico, tales como un disco compacto, DVD, cinta o disco duro usado como soporte para almacenamiento de datos digitales.
</t>
    </r>
    <r>
      <rPr>
        <b/>
        <sz val="10"/>
        <rFont val="Arial"/>
        <family val="2"/>
      </rPr>
      <t xml:space="preserve">Físico/Digital: </t>
    </r>
    <r>
      <rPr>
        <sz val="10"/>
        <rFont val="Arial"/>
        <family val="2"/>
      </rPr>
      <t xml:space="preserve">Soporte o información que se encuentra en las dos modalidades tanto físico como digital.
Nota: esta información aplica para el Registro de Activos de Información, para el Esquema de Publicación de información y para el Índice de Información Clasificada y Reservada
</t>
    </r>
  </si>
  <si>
    <t>Formato</t>
  </si>
  <si>
    <t xml:space="preserve">El formato hace parte de la estructura física del documento electrónico y este permite contener la información para que pueda ser recuperada e interpretada por un software específico. El formato constituye una parte fundamental del documento electrónico, ya que de éste depende su disponibilidad en el tiempo. Consignar aquí el formato (documentos ofimáticos, cartográficos, correos electrónicos, imágenes, videos, audio, mensajes de datos de redes sociales, formularios electrónicos, bases de datos, entre otros) WMS, .txt, .csv, .doc, .docx, .xlsx, .pptx, .odt, .ods, .odp, .pdf, .pdf/A, .xml, .html, .json, .xpdl, .jpeg, .jpg, .jpe, .png, .tiff, .xpm, .mp3, .bwf, .wav, .mp4 .mpeg .m4v, .xmind, .dwg, .gml, .kml, kmz, .odf,. shp
Nota: esta información aplica para el Registro de Activos de Información, y para el Esquema de Publicación de información
</t>
  </si>
  <si>
    <t>Información publicada o disponible</t>
  </si>
  <si>
    <r>
      <t xml:space="preserve">Medio de acceso a la información:
</t>
    </r>
    <r>
      <rPr>
        <b/>
        <sz val="10"/>
        <color theme="1"/>
        <rFont val="Arial"/>
        <family val="2"/>
      </rPr>
      <t>Archivo de Gestión</t>
    </r>
    <r>
      <rPr>
        <sz val="10"/>
        <color theme="1"/>
        <rFont val="Arial"/>
        <family val="2"/>
      </rPr>
      <t xml:space="preserve">: Archivo de la oficina productora
</t>
    </r>
    <r>
      <rPr>
        <b/>
        <sz val="10"/>
        <color theme="1"/>
        <rFont val="Arial"/>
        <family val="2"/>
      </rPr>
      <t xml:space="preserve">Archivo Central: </t>
    </r>
    <r>
      <rPr>
        <sz val="10"/>
        <color theme="1"/>
        <rFont val="Arial"/>
        <family val="2"/>
      </rPr>
      <t xml:space="preserve">a este archivo son transferidos los documentos de los archivos de gestion cuya consulta no es tan frecuente (Mezanine-Fontibon).
</t>
    </r>
    <r>
      <rPr>
        <b/>
        <sz val="10"/>
        <color theme="1"/>
        <rFont val="Arial"/>
        <family val="2"/>
      </rPr>
      <t xml:space="preserve">SIG: </t>
    </r>
    <r>
      <rPr>
        <sz val="10"/>
        <color theme="1"/>
        <rFont val="Arial"/>
        <family val="2"/>
      </rPr>
      <t xml:space="preserve">Sistema de Información Geográfica.
</t>
    </r>
    <r>
      <rPr>
        <b/>
        <sz val="10"/>
        <color theme="1"/>
        <rFont val="Arial"/>
        <family val="2"/>
      </rPr>
      <t xml:space="preserve">ORFEO: </t>
    </r>
    <r>
      <rPr>
        <sz val="10"/>
        <color theme="1"/>
        <rFont val="Arial"/>
        <family val="2"/>
      </rPr>
      <t xml:space="preserve">Herramienta de Software de Gestión Documental
</t>
    </r>
    <r>
      <rPr>
        <b/>
        <sz val="10"/>
        <rFont val="Arial"/>
        <family val="2"/>
      </rPr>
      <t>Portal web.</t>
    </r>
    <r>
      <rPr>
        <sz val="10"/>
        <rFont val="Arial"/>
        <family val="2"/>
      </rPr>
      <t xml:space="preserve"> Sitio web del Ministerio
</t>
    </r>
    <r>
      <rPr>
        <b/>
        <sz val="10"/>
        <rFont val="Arial"/>
        <family val="2"/>
      </rPr>
      <t>SECOP</t>
    </r>
    <r>
      <rPr>
        <sz val="10"/>
        <rFont val="Arial"/>
        <family val="2"/>
      </rPr>
      <t xml:space="preserve">:Sistema electronico para la contratacion pública.
</t>
    </r>
    <r>
      <rPr>
        <b/>
        <sz val="10"/>
        <rFont val="Arial"/>
        <family val="2"/>
      </rPr>
      <t>Redes Sociales.</t>
    </r>
    <r>
      <rPr>
        <sz val="10"/>
        <rFont val="Arial"/>
        <family val="2"/>
      </rPr>
      <t xml:space="preserve"> Facebook, Twitter
</t>
    </r>
    <r>
      <rPr>
        <b/>
        <sz val="10"/>
        <rFont val="Arial"/>
        <family val="2"/>
      </rPr>
      <t>Disponible.</t>
    </r>
    <r>
      <rPr>
        <sz val="10"/>
        <rFont val="Arial"/>
        <family val="2"/>
      </rPr>
      <t xml:space="preserve"> Información que se puede consultar por solicitud en el archivo central.
</t>
    </r>
    <r>
      <rPr>
        <b/>
        <sz val="10"/>
        <rFont val="Arial"/>
        <family val="2"/>
      </rPr>
      <t xml:space="preserve">No Disponible. </t>
    </r>
    <r>
      <rPr>
        <sz val="10"/>
        <rFont val="Arial"/>
        <family val="2"/>
      </rPr>
      <t xml:space="preserve">Información que no se puede consultar por tener algún tipo de restricción.
</t>
    </r>
  </si>
  <si>
    <t>ESQUEMA DE PUBLICACIÓN</t>
  </si>
  <si>
    <t>Lugar de consulta</t>
  </si>
  <si>
    <t xml:space="preserve">Se indica el lugar donde se encuentra publicada o puede ser consultada la información. Presenta la ruta de enlace completa en donde la información está disponible para descarga o consulta en el portal web www.minagricultura.gov.co </t>
  </si>
  <si>
    <t>Cuadro de Clasificación Documental</t>
  </si>
  <si>
    <t>Con esta herramienta se indica el registro de las series y subseries documentales con el fin de facilitar la busqueda y ubicación de los documentos</t>
  </si>
  <si>
    <t>Nombre del responsable de la producción de la información</t>
  </si>
  <si>
    <t>Se debe relacionar aquí el nombre del productor o productores de la información, bien sea una persona, una entidad o institución.
Nota: esta información aplica para el Esquema de Publicación de información y para el indice de Información Clasificada y Reservada</t>
  </si>
  <si>
    <t>Nombre del responsable de la información</t>
  </si>
  <si>
    <t>Se debe relacionar aquí el nombre del responsable de la información, bien sea una persona, entidad o institución.
Nota: esta información aplica para el Esquema de Publicación de información y para el indice de Información Clasificada y Reservada</t>
  </si>
  <si>
    <t>Frecuencia actualización</t>
  </si>
  <si>
    <t>Se debe relacionar aquí la peridiocidad de actualización de la información: Cada minuto, Medio día, Diaria, Semanal, Mensual, Bimestral, Trimestral, Semestral, Anual, Cuatrienal, no programada, por demanda.</t>
  </si>
  <si>
    <t>INDICE DE INFORMACIÓN CLASIFICADA Y RESERVADA</t>
  </si>
  <si>
    <t>15.</t>
  </si>
  <si>
    <t>Objetivo legítimo de la excepción</t>
  </si>
  <si>
    <t>Fundamento constitucional o legal que justifica la clasificación o la reserva de la información</t>
  </si>
  <si>
    <t>Fundamento jurídico de la excepción</t>
  </si>
  <si>
    <t>Excepción Total o Parcial</t>
  </si>
  <si>
    <t>Fecha de Calificación
(AAAA-MM-DD)</t>
  </si>
  <si>
    <t xml:space="preserve">Se informará la fecha en que inició la restricción de consulta de la información y la fecha aproximada en la cual se pondrá nuevamente a disposición. </t>
  </si>
  <si>
    <t xml:space="preserve">Plazo de la clasificación o reserva
</t>
  </si>
  <si>
    <t>Tiempo que cobija la clasificación o reserva. Se informará el período de restricción de consulta de la información y la fecha aproximada en la cual se pondrá nuevamente a disposición.</t>
  </si>
  <si>
    <t>ELABORADO POR</t>
  </si>
  <si>
    <t>VALIDADO POR</t>
  </si>
  <si>
    <t>APROBADO POR</t>
  </si>
  <si>
    <t>Angela Artunduaga Ardila</t>
  </si>
  <si>
    <t>DEPENDENCIAS</t>
  </si>
  <si>
    <t>Medio de Conservación y/o Soporte de Información</t>
  </si>
  <si>
    <t>Responsable de la producción de la información</t>
  </si>
  <si>
    <t>Responsable de la custodia de la  información</t>
  </si>
  <si>
    <t>Despacho del Ministro</t>
  </si>
  <si>
    <t>Físico</t>
  </si>
  <si>
    <t>Portal Web</t>
  </si>
  <si>
    <t>Transversal</t>
  </si>
  <si>
    <t>Oficina Asesora Juridica</t>
  </si>
  <si>
    <t>Inglés</t>
  </si>
  <si>
    <t>Electrónico</t>
  </si>
  <si>
    <t>Redes sociales</t>
  </si>
  <si>
    <t>Grupo de conceptos y regulacion</t>
  </si>
  <si>
    <t>Grupo de atencion de procesos judiciales y jurisdiccion Coactiva</t>
  </si>
  <si>
    <t>No Disponible</t>
  </si>
  <si>
    <t>Grupo de Actuaciones Administrativas</t>
  </si>
  <si>
    <t>Catálogo de Metadatos</t>
  </si>
  <si>
    <t>Grupo de Comunicaciones y Prensa</t>
  </si>
  <si>
    <t>ORFEO</t>
  </si>
  <si>
    <t>Oficina Asesora de Planeacion y Prospectiva</t>
  </si>
  <si>
    <t>SIG</t>
  </si>
  <si>
    <t>Grupo de Programacion Presupuestal Sectorial</t>
  </si>
  <si>
    <t>SECOP</t>
  </si>
  <si>
    <t>Grupo de Politica Sectorial y Prospectiva</t>
  </si>
  <si>
    <t>Archivo central</t>
  </si>
  <si>
    <t>Grupo de Informacion y Estadisticas Sectoriales</t>
  </si>
  <si>
    <t>Oficina de tecnologias de la Informacion y las Comunicaciones</t>
  </si>
  <si>
    <t>Grupo de Atencion al Ciudadano</t>
  </si>
  <si>
    <t>Grupo de Control Interno Disciplinario</t>
  </si>
  <si>
    <t>Subdireccion Administrativa</t>
  </si>
  <si>
    <t>Grupo de Talento Humano</t>
  </si>
  <si>
    <t>Grupo de Servicios Administrativos</t>
  </si>
  <si>
    <t>Grupo de Gestion Documental y Biblioteca</t>
  </si>
  <si>
    <t>Grupo de Almacen</t>
  </si>
  <si>
    <t>Grupo de atencion a la poblacion victima del Conflicto Armado Interno</t>
  </si>
  <si>
    <t>Direccion de la Mujer Rural</t>
  </si>
  <si>
    <t>Grupo de Cadenas de Productos Forestales</t>
  </si>
  <si>
    <t>Grupo Pecuario</t>
  </si>
  <si>
    <t>Grupo de Financiamiento</t>
  </si>
  <si>
    <t>Grupo de Sostenibilidad Ambiental y Cambio Climatico</t>
  </si>
  <si>
    <t>Oficina de Control Interno</t>
  </si>
  <si>
    <t>Secretaria General</t>
  </si>
  <si>
    <t>Subdireccion Financiera</t>
  </si>
  <si>
    <t>Grupo de Presupuesto</t>
  </si>
  <si>
    <t>Grupo de Contabilidad</t>
  </si>
  <si>
    <t>Grupo de Tesoreria</t>
  </si>
  <si>
    <t>Grupo de Central de Cuentas</t>
  </si>
  <si>
    <t>Grupo de Supervision Financiera</t>
  </si>
  <si>
    <t>Grupo de Sistema Integrado de Gestion</t>
  </si>
  <si>
    <t>Grupo de Gestion Integral de Entidades liquidadas</t>
  </si>
  <si>
    <t>Grupo de Contratacion</t>
  </si>
  <si>
    <t>Despacho del Viceministro desarrollo rural</t>
  </si>
  <si>
    <t>Direccion de Ordenamiento Social de la Propiedad Rural y Uso Productivo del Suelo</t>
  </si>
  <si>
    <t>Direccion de Gestion de Bienes Publicos Rurales</t>
  </si>
  <si>
    <t>Direccion de Capacidades Productivas y Generacion de Ingresos</t>
  </si>
  <si>
    <t>Grupo de Promocion de Capacidades Productivas y desarrollo del Capital Social y Humano</t>
  </si>
  <si>
    <t>Grupo de Seguridad Alimentaria y Nutricional y Generacion de Ingresos</t>
  </si>
  <si>
    <t>Despacho del Viceministro de Asuntos Agropecuarios</t>
  </si>
  <si>
    <t>Direccion de Cadenas Agricolas y Forestales</t>
  </si>
  <si>
    <t>Grupo de Cadenas de Productos Agricolas Transitorios</t>
  </si>
  <si>
    <t xml:space="preserve">Grupo de Cadenas de Productos Agricolas Permanentes y Hortofruticolas </t>
  </si>
  <si>
    <t>Direccion de Cadenas Pecuarias, Pesqueras y Acuicolas</t>
  </si>
  <si>
    <t>Grupo Pesquero y Acuiculas</t>
  </si>
  <si>
    <t>Direccion de Financiamiento y Riesgos Agropecuarios</t>
  </si>
  <si>
    <t>Grupo de Gestion Integral de Riesgos Agropecuarios</t>
  </si>
  <si>
    <t>Direccion de Innovacion Desarrollo Tecnologico y Proteccion Sanitaria</t>
  </si>
  <si>
    <t>Grupo de Innovacion y Desarrollo Tecnologico</t>
  </si>
  <si>
    <t>Grupo de Proteccion Sanitaria</t>
  </si>
  <si>
    <t>Frecuencia de Actualización</t>
  </si>
  <si>
    <t>Diaria</t>
  </si>
  <si>
    <t>Semanal</t>
  </si>
  <si>
    <t>Mensual</t>
  </si>
  <si>
    <t>Bimestral</t>
  </si>
  <si>
    <t>Trimestral</t>
  </si>
  <si>
    <t>Semestral</t>
  </si>
  <si>
    <t>Anual</t>
  </si>
  <si>
    <t>Cuatrienal</t>
  </si>
  <si>
    <t>No programada</t>
  </si>
  <si>
    <t>VALIDACION DE DATOS</t>
  </si>
  <si>
    <t>El derecho de toda persona a la vida, la salud o la seguridad;
Resoluciones 1995 de 1999 y la 839 de 2017 (Reserva de historia clínica)</t>
  </si>
  <si>
    <t>La defensa y seguridad nacional;</t>
  </si>
  <si>
    <t>La seguridad pública;</t>
  </si>
  <si>
    <t>Las relaciones internacionales;</t>
  </si>
  <si>
    <t>La prevención, investigación y persecución de los delitos y las faltas disciplinarias, mientras que no se haga efectiva la medida de aseguramiento o se formule pliego de cargos, según el caso;</t>
  </si>
  <si>
    <t>El debido proceso y la igualdad de las partes en los procesos judiciales;</t>
  </si>
  <si>
    <t>La administración efectiva de la justicia;</t>
  </si>
  <si>
    <t>Los derechos de la infancia y la adolescencia;</t>
  </si>
  <si>
    <t>La estabilidad macroeconómica y financiera del país;</t>
  </si>
  <si>
    <t>La salud pública.</t>
  </si>
  <si>
    <t>Los documentos que contengan las opiniones o puntos de vista que formen parte del proceso deliberativo de los servidores públicos.</t>
  </si>
  <si>
    <t>Pública</t>
  </si>
  <si>
    <t>Es Pública clasificada, porqué afecta:</t>
  </si>
  <si>
    <t>Es Pública reservada, porqué afecta:</t>
  </si>
  <si>
    <t>No aplica</t>
  </si>
  <si>
    <t>Artículo 15 Constitución Política (Derecho a la intimidad personal y familiar y al buen nombre)
Artículo 61 Constitución Política (Secretos comerciales e industriales)
Artículo 74 Constitución Política (El secreto profesional es inviolable)</t>
  </si>
  <si>
    <t>Artículo 15 Constitución Política (Derecho a la intimidad personal y familiar y al buen nombre)
Artículo 29 Constitución Política (Debido proceso)</t>
  </si>
  <si>
    <t>No aplica, es:</t>
  </si>
  <si>
    <t>El derecho de toda persona a la intimidad, bajo las limitaciones propias que impone la condición de servidor público,
Ley 1581 de 2012 (Tratamiento de datos personales y reserva de datos sensibles)
Ley 1266 de 2008 (Sobre información contenida en bases de datos personales)
Artículo 24 de la Ley 1755 de 2015 (Derechos de privacidad e intimidad, que esté incluida en las hojas de vida, la historia laboral y los expedientes pensionales, entre otros)</t>
  </si>
  <si>
    <t>Los secretos comerciales, industriales y profesionales
Parágrafo del artículo 77 de la Ley 1474 de 2011 (Secretos comerciales, industriales y profesionales)
Artículo  263 de la Decisión 486 de 2000 (Secreto empresarial)</t>
  </si>
  <si>
    <t xml:space="preserve">Este numeral está conformado por las columnas O y P, por lo tanto, primero deberá seleccionar de la columna P, alguna de las opciones siguientes:
- Pública
- El derecho de toda persona a la intimidad, bajo las limitaciones propias que impone la condición de servidor público,
Ley 1581 de 2012 (Tratamiento de datos personales y reserva de datos sensibles)
Ley 1266 de 2008 (Sobre información contenida en bases de datos personales)
Artículo 24 de la Ley 1755 de 2015 (Derechos de privacidad e intimidad, que esté incluida en las hojas de vida, la historia laboral y los expedientes pensionales, entre otros)
- El derecho de toda persona a la vida, la salud o la seguridad;
Resoluciones 1995 de 1999 y la 839 de 2017 (Reserva de historia clínica)
- Los secretos comerciales, industriales y profesionales
Parágrafo del artículo 77 de la Ley 1474 de 2011 (Secretos comerciales, industriales y profesionales)
Artículo  263 de la Decisión 486 de 2000 (Secreto empresarial)
- La defensa y seguridad nacional;
- La seguridad pública;
- Las relaciones internacionales;
- La prevención, investigación y persecución de los delitos y las faltas disciplinarias, mientras que no se haga efectiva la medida de aseguramiento o se formule pliego de cargos, según el caso;
- El debido proceso y la igualdad de las partes en los procesos judiciales;
- La administración efectiva de la justicia;
- Los derechos de la infancia y la adolescencia;
- La estabilidad macroeconómica y financiera del país;
- La salud pública.
- Los documentos que contengan las opiniones o puntos de vista que formen parte del proceso deliberativo de los servidores públicos.
A partir de la selección realizada en la columna P, automáticamente se muestra el contenido en la columna O¿, en donde se indica el objetivo legitimo de la excepción (pública, pública clasificada o pública reservada)
</t>
  </si>
  <si>
    <t>A partir de la información que automáticamente se registre en la columna O, del mismo modo, automáticamente se registrará la información del Fundamento constitucional o legal que justifica la clasificación o la reserva de la información</t>
  </si>
  <si>
    <t>A partir de la información que automáticamente se registre en la columna O, del mismo modo, automáticamente se registrará la información del fundamento jurídico de la excepción</t>
  </si>
  <si>
    <t>Total</t>
  </si>
  <si>
    <t>Parcial</t>
  </si>
  <si>
    <r>
      <t xml:space="preserve">Deberá seleccionar de la lista desplegable según corresponda:
- No aplica para información pública
- Cuando la clasificación sea publica clasficada o pública reservada, se  seleccionara </t>
    </r>
    <r>
      <rPr>
        <b/>
        <sz val="10"/>
        <rFont val="Arial"/>
        <family val="2"/>
      </rPr>
      <t>Total</t>
    </r>
    <r>
      <rPr>
        <sz val="10"/>
        <rFont val="Arial"/>
        <family val="2"/>
      </rPr>
      <t xml:space="preserve"> o </t>
    </r>
    <r>
      <rPr>
        <b/>
        <sz val="10"/>
        <rFont val="Arial"/>
        <family val="2"/>
      </rPr>
      <t>Parcial,</t>
    </r>
    <r>
      <rPr>
        <sz val="10"/>
        <rFont val="Arial"/>
        <family val="2"/>
      </rPr>
      <t xml:space="preserve"> según sea integral o parcial la calificación, las partes o secciones de la información clasificada o reservada.</t>
    </r>
  </si>
  <si>
    <t>Comprobantes de Almacen</t>
  </si>
  <si>
    <t>Archivo de Gestión
Archivo Central</t>
  </si>
  <si>
    <t xml:space="preserve">El comprobante de egreso acredita la salida material y real de un bien o elemento del almacén, de tal forma que se cuenta con un soporte para legalizar los registros en almacén y efectuar los asientos de contabilidad. </t>
  </si>
  <si>
    <t>Subserie: Comprobantes de egreso de bienes de almacén</t>
  </si>
  <si>
    <t xml:space="preserve">Documento oficial que acredita el ingreso material y real de un bien o elemento al almacén de la entidad, constituyéndose así en el soporte para legalizar los registros en inventario y efectuar los asientos de contabilidad. </t>
  </si>
  <si>
    <t>Subserie: Comprobantes de ingreso de bienes de almacén</t>
  </si>
  <si>
    <t xml:space="preserve">Derechos de Petición </t>
  </si>
  <si>
    <t>Derechos de Petición</t>
  </si>
  <si>
    <t xml:space="preserve">Hace referencia a las peticiones, quejas reclamos y solicitudes que instaura un persona natural y/o jurídica ante la Entidad. El Derecho de Petición es fuente primaria para la Historia Política, la Historia del Derecho y la historia institucional de las entidades, ya que permite develar las transformaciones del derecho de petición como instrumento de comunicación entre los ciudadanos y el Estado. De igual forma, estos documentos develan los cambios en los procedimientos administrativos realizados por las entidades para garantizar este derecho. </t>
  </si>
  <si>
    <t>Serie:  DERECHOS DE PETICIÓN</t>
  </si>
  <si>
    <t xml:space="preserve">Inventarios </t>
  </si>
  <si>
    <t>Inventarios</t>
  </si>
  <si>
    <t>Expediente que contiene la relación de la toma física de los bienes que hacen parte del Ministerio, como herramienta de control de las existencias de los bienes tangibles e intabigles adquiridos o donados a esta entidad.</t>
  </si>
  <si>
    <t xml:space="preserve">Informes </t>
  </si>
  <si>
    <t>Documento donde se presentan los avances o actividades realizadas por las dependencias de acuerdo con su plan de acción</t>
  </si>
  <si>
    <t xml:space="preserve">Archivo de Gestión
</t>
  </si>
  <si>
    <t>Serie: Informes 
Subseries: Informes de Gestión</t>
  </si>
  <si>
    <t>Informe Mensual de Almacen</t>
  </si>
  <si>
    <t>Expediente que contiene la información relacionada con los movimientos de almacen realizados mensualmente frente al ingreso, egreso o bajas del inventario general de la entidad.</t>
  </si>
  <si>
    <t>Serie: Informe Mensual de Almacen</t>
  </si>
  <si>
    <t>Instrumentos Archivísticos</t>
  </si>
  <si>
    <t>Instrumento archivístico de control y recuperación que describe de manera exacta y precisa las series o asuntos de los documentos que se han transferidos y se encuentran en el Archivo Central.</t>
  </si>
  <si>
    <t>Serie: INSTRUMENTOS ARCHIVISTICOS
Subserie: Inventarios Documentales Archivos de Gestión</t>
  </si>
  <si>
    <t>Serie: INVENTARIOS
Subserie: Inventario Anual de Bienes a cargo de Funcionarios, Contratistas y entidades Beneficiarias.</t>
  </si>
  <si>
    <t>Peticiones, Quejas, Reclamos, Denuncias y Solicitudes de Información.</t>
  </si>
  <si>
    <t>Hace referencia a las peticiones, quejas reclamos y solicitudes que instaura un persona natural y/o jurídica ante la Entidad. El Derecho de Petición es fuente primaria para la Historia Política, la Historia del Derecho y la historia institucional de las entidades, ya que permite develar las transformaciones del derecho de petición como instrumento de comunicación entre los ciudadanos y el Estado.</t>
  </si>
  <si>
    <t>Texto, hoja de calculo</t>
  </si>
  <si>
    <t>Disponible,  Archivo de gestión de la dependencia y virtual en el sistema de gestion documental ORFEO</t>
  </si>
  <si>
    <t>Serie 40
DERECHO DE PETICION
(Solicitudes y respuestas)</t>
  </si>
  <si>
    <t>Informes de Gestión</t>
  </si>
  <si>
    <t xml:space="preserve">Los informes de gestión son resúmenes ejecutivos que recopilan los datos más relevantes sobre el trabajo realizado a lo largo de cada año por el Ministerio o sus dependencias.  Documento donde se presentan los avances o actividades realizadas por la dependencia de acuerdo con su plan de acción. Expedientes en Soporte Hibridos (Físico / Digital), comformado por documentos de valor Administrativo. </t>
  </si>
  <si>
    <t>Publicada:
https://www.minagricultura.gov.co/atencion-ciudadano/Paginas/Informes-de-Gestion-al-Ciudadano.aspx?RootFolder=%2Fatencion%2Dciudadano%2FInformes%20de%20Gestin%20al%20Ciudadano%2FEncuestas%20de%20Satisfacci%C3%B3n%20al%20Cliente&amp;FolderCTID=0x0120000B18A4A5555C2B4DBA3201762A267DF8&amp;View=%7B69671B6B%2D05F6%2D4A4A%2DBE4A%2DA0CB2D156821%7D</t>
  </si>
  <si>
    <t>Serie 32  - Subserie 15 - INFORMES DE GESTION (solicitud - Informe y remisión)</t>
  </si>
  <si>
    <t>Informe Encuesta Satisfacción del Cliente</t>
  </si>
  <si>
    <t>El Informe Encuesta Satisfacción del Cliente es el resultado consolidado de la información recolectada a partir de los resultados dados de la ciudadanía en torno a la respuesta dada por el Grupo de Atención al Ciudadano.  Expediente que registra los resultados de la percepción de la ciudadania de los beneficios y servicios recibidos por parte del Ministerio.</t>
  </si>
  <si>
    <t>Publicada
https://www.minagricultura.gov.co/atencion-ciudadano/Paginas/Informes-de-Gestion-al-Ciudadano.aspx?RootFolder=%2Fatencion%2Dciudadano%2FInformes%20de%20Gestin%20al%20Ciudadano%2FEncuestas%20de%20Satisfacci%C3%B3n%20al%20Cliente&amp;FolderCTID=0x0120000B18A4A5555C2B4DBA3201762A267DF8&amp;View=%7B69671B6B%2D05F6%2D4A4A%2DBE4A%2DA0CB2D156821%7D</t>
  </si>
  <si>
    <t>Serie 32 - Subserie 47
INFORMES ENCUESTA SATISFACCION AL CLIENTE
(Informe, Ficha técnica de la encuesta de satisfacción del cliente, Encuesta Satisfacción del cliente, Comunicación Oficial, Publicación del Informe)</t>
  </si>
  <si>
    <t>Informe Atención y Servicio al Ciudadano</t>
  </si>
  <si>
    <t>El Informe Atención y Servicio al Ciudadano es el resultado consolidado de la información recolectada generada en torno al servicio prestado por el grupo de Atención al Ciudadano. Expediente que relaciona la información estadistica reportada de conformidad con la atención al ciudadano, este informe se realiza de manera trimestral por anualidad.</t>
  </si>
  <si>
    <t>Publicada
https://www.minagricultura.gov.co/atencion-ciudadano/Paginas/Informes-de-Gestion-al-Ciudadano.aspx?RootFolder=%2Fatencion%2Dciudadano%2FInformes%20de%20Gestin%20al%20Ciudadano%2FInforme%20de%20Atenci%C3%B3n&amp;FolderCTID=0x0120000B18A4A5555C2B4DBA3201762A267DF8&amp;View=%7B69671B6B%2D05F6%2D4A4A%2DBE4A%2DA0CB2D156821%7D</t>
  </si>
  <si>
    <t>Serie 32 - Subserie 48
INFORMES ATENCION Y SERVICIO AL CIUDADANO
(Informe, Encuesta Atención Presencial, Reporte Call Center, Reporte por Dependencia Orfeo, Comunicación Oficial)</t>
  </si>
  <si>
    <t>Inventarios Documentales</t>
  </si>
  <si>
    <t>instrumento de recuperación de información que describe de manera exacta y precisa las series o asuntos de un fondo documental.  Instrumento archivístico de control y recuperación que describe de manera exacta y precisa las series o asuntos de los documentos que se han transferidos y se encuentran en el Archivo Central.</t>
  </si>
  <si>
    <t>Disponible,  Archivo de gestión de la dependencia.</t>
  </si>
  <si>
    <t>Serie 33 - Subserie  02
INSTRUMENTOS ARCHIVISTICOS
(Inventarios Documentales Archivos de Gestión, Comunicación de remisión de transferencia, Inventario Documental)</t>
  </si>
  <si>
    <t xml:space="preserve">PROYECTOS </t>
  </si>
  <si>
    <t>Proyecto Construyendo Capacidades Empresariales, Rurales, Confianza y Oportunidad</t>
  </si>
  <si>
    <t>Unidad operacional del desarrollo que vincula recursos, actividades y productos (medibles 
tanto cuantitativo como cualitativo) durante un período determinado y con una ubicación definida para resolver problemas o necesidades de la población. ( Convocatorias realizas por el proyecto Procedimiento en el marco de los Terminos de Refencia).</t>
  </si>
  <si>
    <t>2018 -2021</t>
  </si>
  <si>
    <t>Documento de texto - pdf</t>
  </si>
  <si>
    <t>Disponible,  
ORFEO                                                       Portal web. Sitio web del Ministerio Portal web. Sitio web de la CCI</t>
  </si>
  <si>
    <t>Disponible,  
ORFEO  https://www.minagricultura.gov.co/convocatorias/Paginas/Convocatorias.aspx             http://www.cci.org.co/contrataciones%20y%20convocatorias/convocatorias/capacidades-empresariales/</t>
  </si>
  <si>
    <t>Serie: PROYECTOS
Subserie:                                      Proyecto Construyendo Capacidades Empresariales, Rurales Confianza y Oportunidad</t>
  </si>
  <si>
    <t>Proyectos Productivos</t>
  </si>
  <si>
    <t>Unidad operacional del desarrollo que vincula recursos, actividades y productos (medibles 
tanto cuantitativo como cualitativo) durante un período determinado y con una ubicación definida para resolver problemas o necesidades de la población.</t>
  </si>
  <si>
    <t>2015-2021</t>
  </si>
  <si>
    <t>Físico y Digital</t>
  </si>
  <si>
    <t>Disponible,  
Archivo de la oficina de Contratación</t>
  </si>
  <si>
    <t xml:space="preserve">Serie: Proyectos
Subserie: Proyectos Productivos </t>
  </si>
  <si>
    <t>GRUPO DE SERVICIOS ADMINISTRATIVOS</t>
  </si>
  <si>
    <t>Código Área</t>
  </si>
  <si>
    <t>Informes</t>
  </si>
  <si>
    <t>Documento donde se registran las respuestas a solicitudes realizadas por los Entes de Control a la Entidad, Informes de Gestión: Documento donde se presentan los avances o actividades realizadas por las dependencias de acuerdo con su plan de acción.</t>
  </si>
  <si>
    <t>Publicada: https://www.minagricultura.gov.co/planeacion-control-gestion/Paginas/Gestion.aspx?RootFolder=%2Fplaneacion%2Dcontrol%2Dgestion%2FGestin%2FPlan%20de%20Acci%C3%B3n&amp;FolderCTID=0x01200081515342FAE90E4AAD4549D3E2B8F290&amp;View=%7B347A6334%2DD1A6%2D4862%2DB956%2D29D28B640FC6%7D</t>
  </si>
  <si>
    <t>Serie:Informes
Subserie: Informes a entes de control.</t>
  </si>
  <si>
    <t>Conceptos Jurídicos</t>
  </si>
  <si>
    <t xml:space="preserve">Documento donde regsitra opiniones, apreciaciones o juicios emitidos por una entidad, con el fin de informar u orientar sobre cuestiones en materia jurídica, planteadas y solicitadas por un ciudadano, entidad o funcionario.  
</t>
  </si>
  <si>
    <t>Documentos Fisicos por transferencia en Gestión Documental y
Digital en el Grupo de Conceptos</t>
  </si>
  <si>
    <t>Serie: Conceptos                            Subserie: Conceptos Juridicos</t>
  </si>
  <si>
    <t>Depende de la solicitud</t>
  </si>
  <si>
    <t xml:space="preserve"> Peticiones, Quejas, Reclamos, Denuncias y Solicitudes de Información</t>
  </si>
  <si>
    <t xml:space="preserve">Hace referencia a las peticiones, quejas reclamos y solicitudes que instaura un persona natural y/o jurídica ante la Entidad.  </t>
  </si>
  <si>
    <t>Serie: Derecho de petición</t>
  </si>
  <si>
    <t>Proyectos</t>
  </si>
  <si>
    <t>Son Proyectos de Decreto o Resoluciones expedidos por las Entidades del Gobierno Nacional competentes, con el propósito de regular, dirigir o guiar a través de la expedición de normas jurídicas  de carácter obligatorio las pautas del ordenamiento social</t>
  </si>
  <si>
    <t>En Secretaria General se Encuentran los Originales de la Normatividad del Ministerio</t>
  </si>
  <si>
    <t>Serie: Proyectos                             Subserie: Proyectos normativos de Actos administrativos</t>
  </si>
  <si>
    <t xml:space="preserve">Historiales de personerias juridica </t>
  </si>
  <si>
    <t>Es el reconocimiento a un ser humano, una organización, una empresa u otro tipo de entidad para asumir una actividad o una obligación que produce una plena responsabilidad desde la mirada jurídica, tanto frente a sí mismo como respecto a otros.</t>
  </si>
  <si>
    <t>Serie: Historiales de personerias juridicas</t>
  </si>
  <si>
    <t xml:space="preserve">Instrumentos de Control y seguimiento </t>
  </si>
  <si>
    <t>Documento que incluye la participación y decisiones que se realizan en tema determinado y que pueden ser realizadas tanto al interior como exterior de la Entidad.</t>
  </si>
  <si>
    <t xml:space="preserve">Serie: Instrumentos de control y seguimiento             Subserie: Instrumentos de control y seguimiento en participación de reuniones de Consejos, Juntas o Comités  </t>
  </si>
  <si>
    <t>Acciones Constitucionales</t>
  </si>
  <si>
    <t>Accion de Tutela</t>
  </si>
  <si>
    <t>Es la agrupación documental en la que se conservan los documentos por los cuales un ciudadano acude ante un juez de la República, con el fin de buscar un pronunciamiento que proteja un derecho constitucional fundamental vulnerado o amenazado por acción u omisión de las autoridades públicas o particulares.</t>
  </si>
  <si>
    <t>Documentos Fisicos por transferencia en Gestión Documental y
Digital en el Grupo de Atencion a Procesos Juiciales y Jurisdiccion Coactiva. Asimismo en el Sistema Orfeo</t>
  </si>
  <si>
    <t>Documentos Fisicos por transferencia en Gestión Documental y
Digital en el Grupo de Atencion a Procesos Juiciales y Jurisdiccion Coactiva</t>
  </si>
  <si>
    <t>Serie: Acciones Constitucionales         Subserie: Accion de Tutela</t>
  </si>
  <si>
    <t>Actas</t>
  </si>
  <si>
    <t>Actas de comité Tecnico de Conciliacion</t>
  </si>
  <si>
    <t>Documentos donde se registran las decisiones tomadas durante las sesiones del Comité Técnico de Conciliación en el cumplimiento de metas y compromisos planteados por la Entida</t>
  </si>
  <si>
    <t xml:space="preserve">Serie: Actas                                                  Subserie: Actas de Comité Tecnico de Conciliacion                  </t>
  </si>
  <si>
    <t>Actos Administrativos</t>
  </si>
  <si>
    <t>Resolucion Pago de Sentencias</t>
  </si>
  <si>
    <t xml:space="preserve">Son documentos mediante los cuales se determina o manifiesta  la voluntad de la administración donde resuelve situaciones y toma decisiones que busca producir efectos jurídicos, bien sea creando, modificando o extinguiendo derechos a favor o en contra, sobre procedimiento administrativo sancionatorio contractual. </t>
  </si>
  <si>
    <t>Serie: Actos Administrativos           Subserie: Resolucion de Pago de Sentencias</t>
  </si>
  <si>
    <t>Conciliaciones Extrajudiciales</t>
  </si>
  <si>
    <t>Documentos donde se evidencia la solución de conflictos, por el cual un tercero neutral e imparcial denominado Conciliador Extrajudicial asiste a las partes a encontrar su propia solución a sus conflictos.</t>
  </si>
  <si>
    <t>Serie: Conciliaciones Extrajudiciales</t>
  </si>
  <si>
    <t>Derechos de peticion</t>
  </si>
  <si>
    <t>Derechos de Peticion</t>
  </si>
  <si>
    <t>Hace referencia a las peticiones, quejas reclamos y solicitudes que instaura un persona natural y/o jurídica ante la Entidad</t>
  </si>
  <si>
    <t>Documento donde se registran las respuestas a solicitudes realizadas por los Entes de Control a la Entidad.</t>
  </si>
  <si>
    <t>Planes</t>
  </si>
  <si>
    <t>Planes de Segumiento a Politica de Victimas</t>
  </si>
  <si>
    <t>Proyecto que busca validar las diferentes actuaciones desarrodas durante el calendario de aplicación para comprobar que los objetivos planteados en cada una de las fases de la política de victimas se estén cumpliendo.</t>
  </si>
  <si>
    <t>Correo electronico, Hoja de Calulo, Base de datos</t>
  </si>
  <si>
    <t>Serie: Planes                                        Subserie: Planes de segumiento a Politica de Victimas</t>
  </si>
  <si>
    <t>Procesos de Cobro Coactivo</t>
  </si>
  <si>
    <t>Documentos donde se evidencia el procedimiento administrativo de cobro coactivo es un procedimiento especial contenido en los artículos 823 y siguientes del Estatuto Tributario, que faculta a ciertas entidades para hacer efectivos directamente los créditos a su favor, sin necesidad de acudir a la jurisdicción ordinaria.</t>
  </si>
  <si>
    <t>Serie: Procesos de Cobro Coactivo</t>
  </si>
  <si>
    <t>INFORMES</t>
  </si>
  <si>
    <t>Serie: Informes
Subserie: Informes a entes de control.</t>
  </si>
  <si>
    <t>INVENTARIOS</t>
  </si>
  <si>
    <t>Publicada
https://www.minagricultura.gov.co/planeacion-control-gestion/Paginas/Grupo-de-Gestion-Documental-y-Biblioteca.aspx</t>
  </si>
  <si>
    <t>Serie: Inventarios Subserie: Invetarios documentales</t>
  </si>
  <si>
    <t>PETICIONES, QUEJAS, RECLAMOS, DENUNCIAS Y SOLICITUDES DE INFORMACIÓN.</t>
  </si>
  <si>
    <t>Hace referencia a las peticiones, quejas reclamos y solicitudes que instaura un persona natural y/o jurídica ante una Entidad prestadora de servicios</t>
  </si>
  <si>
    <t xml:space="preserve">Serie: PETICIONES, QUEJAS, RECLAMOS, DENUNCIAS Y SOLICITUDES DE INFORMACIÓN Sub serie: Peticiones, Quejas, Reclamos, Denuncias y Solicitudes de Información. </t>
  </si>
  <si>
    <t xml:space="preserve">PROCESOS </t>
  </si>
  <si>
    <t>Procesos Disciplinarios</t>
  </si>
  <si>
    <t>Es un conjunto de acciones orientadas a investigar y en algunos casos a sancionar determinados comportamientos o conductas del trabajador, que conlleven incumplimiento de deberes, violación de prohibiciones, y abuso en el ejercicio de derechos y funciones.</t>
  </si>
  <si>
    <t>SERIE:PROCESO subserie: Procesos Disciplinarios</t>
  </si>
  <si>
    <t>Hace referencia a las peticiones, quejas reclamos y solicitudes que instaura un persona natural y/o jurídica ante la Entidad.</t>
  </si>
  <si>
    <t>Disponible,   
Archivo de gestión de la dependencia</t>
  </si>
  <si>
    <t>Soportes Documentales-Bienes Inmuebles</t>
  </si>
  <si>
    <t>Documento que consolida la información de bienes raíces, por tener de común la circunstancia de estar íntimamente ligados al suelo, unidos de modo inseparable, física o jurídicamente, al terreno,</t>
  </si>
  <si>
    <t>Disponible,    
Archivo de gestión de la dependencia</t>
  </si>
  <si>
    <t>Bienes inmuebles</t>
  </si>
  <si>
    <t>Según criterio de la dependencia responsable</t>
  </si>
  <si>
    <t>Soportes Documentales-Caja Menor</t>
  </si>
  <si>
    <t>Fondo fijo establecido en efectivo a cargo de un empleado con el fin de realizar pagos de menor cuantía.</t>
  </si>
  <si>
    <t>caja menor</t>
  </si>
  <si>
    <t>Soportes Documentales-Historiales de Vehiculos</t>
  </si>
  <si>
    <t>Consolida la información del vehículo desde su adquisición hasta la disposición final del mismo en la entidad.</t>
  </si>
  <si>
    <t>Disponible,  Disponible,  
Archivo de gestión de la dependencia</t>
  </si>
  <si>
    <t>HISTORIALES                         Subserie:Historiales de Vehiculos</t>
  </si>
  <si>
    <t xml:space="preserve">Los informes de gestión son resúmenes ejecutivos que recopilan los datos más relevantes sobre el trabajo realizado a lo largo de cada año </t>
  </si>
  <si>
    <t>INFORMES                                 Subserie.Informes de Gestion</t>
  </si>
  <si>
    <t>Plan de Eficiencia Administrativa y Cero Papel</t>
  </si>
  <si>
    <t xml:space="preserve">En el plan de eficiencia administrativa y cero papel se plasman las iniciativas, actividades, responsables, recursos, cronograma y meta que se van a desarrollar. </t>
  </si>
  <si>
    <t>Plan Institucional de Gestión Ambiental</t>
  </si>
  <si>
    <t>Es el instrumento de planeación que parte del análisis de la situación ambiental institucional, con el propósito de brindar información y argumentos necesarios para el planteamiento de acciones de gestión ambiental</t>
  </si>
  <si>
    <t xml:space="preserve"> Disponible,  
Archivo de gestión de la dependencia</t>
  </si>
  <si>
    <t xml:space="preserve">PLANES:                                    Plan Institucional de Gestión Ambiental                                    </t>
  </si>
  <si>
    <t>Soportes Documentales-Seguros de Bienes</t>
  </si>
  <si>
    <t>El seguro es un medio para la cobertura de los riesgos al transferirlos a una aseguradora que se va a encargar de garantizar o indemnizar todo o parte del perjuicio producido por la aparición de determinadas situaciones accidentales</t>
  </si>
  <si>
    <t>SEGUROS DE BIENES</t>
  </si>
  <si>
    <t>Documentos donde se registran las decisiones tomadas durante las sesiones de anulación de los consecutivos generales de comunicaciones por el Grupo de Gestión Documental y Biblioteca.</t>
  </si>
  <si>
    <t>Serie: Actas 
Subserie:Actas de anulacion consecutivo general de comunicaciones.</t>
  </si>
  <si>
    <t>Actas de eliminación Documental</t>
  </si>
  <si>
    <t>Conjunto de documentos en los cuales se evidencia el proceso de eliminación documental, resultado de la aplicación de las disposiciones finales registradas para series y subseries en Tablas de Retención Documental y Tablas de valoración documental.</t>
  </si>
  <si>
    <t>Serie: Actas
Subserie: Actas de Eliminación Documental</t>
  </si>
  <si>
    <t>Consecutivo de Comunicaciones Oficiales Enviadas.</t>
  </si>
  <si>
    <t xml:space="preserve">Consecutivo de Comunicaciones Oficiales </t>
  </si>
  <si>
    <t>Copia de las comunicaciones oficiales enviadas que conforman un registro consecutivo en razón del número de radicación y se administran en la unidad de correspondencia o la que haga sus veces. Artículo 11, Acuerdo 060 de 2001</t>
  </si>
  <si>
    <t>Serie: Consecutivo de Comunicaciones Oficiales
Subserie: Consecutivos de Comunicaciones Oficiales Enviadas</t>
  </si>
  <si>
    <t>consecutvo de Comunicaciones Oficiales Recibidas</t>
  </si>
  <si>
    <t>Copia de las comunicaciones oficiales recibidas que conforman un registro consecutivo en razón del número de radicación y se administran en la unidad de correspondencia o la que haga sus veces. Artículo 10, Acuerdo 060 de 2001.</t>
  </si>
  <si>
    <t>Serie: Consecutivo de Comunicaciones Oficiales
Subserie: Consecutivos de Comunicaciones Oficiales Recibidas</t>
  </si>
  <si>
    <t>Deposito Legal de Obras</t>
  </si>
  <si>
    <t xml:space="preserve">Depósito Legal </t>
  </si>
  <si>
    <t xml:space="preserve">Es un mecanismo que permite la adquisición, registro, preservación y disponibilidad del patrimonio bibliográfico y documental nacional, a través de un acto de entrega de ejemplares por parte de los editores, productores, autores editores e importadores de obras producidas en el país o importadas, a las entidades y en las cantidades establecidas en la ley. Tiene como fin preservar y acrecentar la memoria cultural de la nación, así como, garantizar el acceso público al patrimonio cultural a futuras generaciones. </t>
  </si>
  <si>
    <t>Disponible, Archivo central</t>
  </si>
  <si>
    <t xml:space="preserve">Cod Dependencia: 313
Serie: REGISTROS
Subserie: Registro de Depósito Legal </t>
  </si>
  <si>
    <t>Derecho de Petición</t>
  </si>
  <si>
    <t>Documento que hace referencia a las peticiones, quejas reclamos y solicitudes que instaura un persona natural y/o jurídica ante la Entidad. El Derecho de Petición es fuente primaria para la Historia Política, la Historia del Derecho y la historia institucional de las entidades, ya que permite develar las transformaciones del derecho de petición como instrumento de comunicación entre los ciudadanos y el Estado. De igual forma, estos documentos develan los cambios en los procedimientos administrativos realizados por las entidades para garantizar este derecho</t>
  </si>
  <si>
    <t xml:space="preserve">Serie: Derechos de Petición
</t>
  </si>
  <si>
    <t>Instrumentos de control y seguimiento en participacion de reuniones de consejos,juntas o comités.</t>
  </si>
  <si>
    <t>Instrumentos de control y seguimiento en participacion de reuniones de conejos,juntas o comités.</t>
  </si>
  <si>
    <t>Serie: Instrumentos de Control y Seguimiento.
Subserie:Consejos</t>
  </si>
  <si>
    <t>Documento donde se presentan los avances o actividades realizadas por las dependencias de acuerdo con su plan de acción.</t>
  </si>
  <si>
    <t>Serie: Informes
Subserie: Informes de Gestión</t>
  </si>
  <si>
    <t>Instrumentos Archivistcos</t>
  </si>
  <si>
    <t>Instrumento archivístico en el cual se registran la definición de las series y subseries documentales que produce una entidad en cumplimiento de sus funciones.</t>
  </si>
  <si>
    <t>Serie: Instrumentos Archivisticos
Subserie: Bancos Terminologicos de series y subseries documentales</t>
  </si>
  <si>
    <t>Son instrumentos archivísticos que reflejan la jerarquización dada a la documentación que produce una entidad, por medio de secciones, subsecciones, series y subseries.</t>
  </si>
  <si>
    <t>Serie: Instrumentos Archivisticos
Subserie: Cuadro de Clasificación Documental</t>
  </si>
  <si>
    <t>Instrumento archivístico de control y recuperación que describe de manera exacta y precisa las series o asuntos de los documentos que se encuentran en el Archivo Central</t>
  </si>
  <si>
    <t>Serie: Instrumentos Archivisticos.
Subserie: Inventarios Documentales</t>
  </si>
  <si>
    <t>Instrumento archivístico de control y recuperación que describe de manera exacta y precisa las series o asuntos de los documentos que se han transferidos y se encuentran en el Archivo gestión que posteriormente son transferidos al arhivo Central.</t>
  </si>
  <si>
    <t>Serie: Instrmentos Archivisticos.
Subserie: Archivos de Gestión</t>
  </si>
  <si>
    <t>Instrumento archivístico que plasma la planeación de la función archivística, en articulación con los planes y proyectos estratégicos de las entidades.</t>
  </si>
  <si>
    <t>Serie: Instrmentos Archivisticos.
Subserie: Plan Institucional de Archivos-PINAR</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</si>
  <si>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t>
  </si>
  <si>
    <t>Serie: Instrmentos Archivisticos.
Subserie:Programa de Gestión Documental-PGD</t>
  </si>
  <si>
    <t>Listado de series y subseries documentales en el cual se identifican sus condiciones de acceso y restricción.</t>
  </si>
  <si>
    <t>Serie: Instrmentos Archivisticos.
Subserie: Tablas de Control de Acceso</t>
  </si>
  <si>
    <t>Instrumento archivístico que consiste en la agrupación documental en la que se conservan los documentos mediante los cuales se registra la relaboración, actualización y trámite de convalidación de las Tablas de Retención Documental de la entidad.</t>
  </si>
  <si>
    <t>Serie: Instrmentos Archivisticos.
Subserie: Tablas de Retención Documental</t>
  </si>
  <si>
    <t>Instrumento archivístico que consiste en la agrupación documental en la que se conservan los documentos mediante los cuales se registra la relaboración, actualización y trámite de convalidación de las Tablas de Valoración Documental de la entidad.</t>
  </si>
  <si>
    <t>Serie: Instrmentos Archivisticos.
Subserie: Tablas de ValoraciónDocumental</t>
  </si>
  <si>
    <t xml:space="preserve">Serie: Instrumentos de Control y Seguimiento en
Subserie: Instrumentos de control y seguimiento en Participación de Reuniones de Consejos, Juntas o Comités </t>
  </si>
  <si>
    <t>Registro del proceso técnico, administrativo y legal mediante el cual se trasladan los documentos del archivo de gestión al archivo central, según los tiempos de retención establecidos en tablas de retención documental. Artículo 2.8.2.9.3 del Decreto 1080 de 2015, por medio del Formato Unico de Inventario Documental FUID para su custodia y consulta.</t>
  </si>
  <si>
    <t>Serie: Planes de Transferencias Documentales
Subserie:Planes de Transferencias Primarias</t>
  </si>
  <si>
    <t>Registro del proceso técnico, administrativo y legal mediante el cual se trasladan los documentos  del archivo central al archivo histórico, según los tiempos de retención establecidos en tablas de retención documental o tablas de valoración documental. Artículo 2.8.2.9.3 del Decreto 1080 de 2015, por medio del Formato Unico de Inventario Documental FUID para su custodia y consulta.</t>
  </si>
  <si>
    <t>Serie: Planes de Transferencias Documentales
Subserie:Planes de Transferencias Secundarias.</t>
  </si>
  <si>
    <t>Registro de Prestamo de Documentos</t>
  </si>
  <si>
    <t>Formato que controla y registra el préstamo de un archivo o documento, a otra dependencia, siguiendo el orden cronológico de salida de los documentos</t>
  </si>
  <si>
    <t>Serie: REGISTROS
Subserie:Registro de Prestamo de Documentos</t>
  </si>
  <si>
    <t>DERECHOS DE PETICION</t>
  </si>
  <si>
    <t>Hace referencia a las peticiones, quejas reclamos y solicitudes que instaura un persona natural y/o jurídica ante la Entidad. El Derecho de Petición es fuente primaria para la Historia Política, la Historia del Derecho y la historia institucional de las entidades, ya que permite develar las transformaciones del derecho de petición como instrumento de comunicación entre los ciudadanos y el Estado. De igual forma, estos documentos develan los cambios en los procedimientos administrativos realizados por las entidades para garantizar este derecho</t>
  </si>
  <si>
    <t>Serie:Derecho de petición</t>
  </si>
  <si>
    <t>Documento donde se presentan los avances o actividades realizadas por las dependencias de acuerdo con su plan de acción. Expedientes en Soporte Hibridos (Físico / Digital), comformado por documentos de valor Administrativo</t>
  </si>
  <si>
    <t>Serie:Informes                                                                                                      Subserie:Informes de Gestión</t>
  </si>
  <si>
    <t>INSTRUMENTOS ARCHIVISTICOS</t>
  </si>
  <si>
    <t>Archivo de Gestión del Grupo de Contratos
Aplicativo SIIF Nación</t>
  </si>
  <si>
    <t>Serie: Instrumentos Archivisticos                                      Subserie:Inventarios documentalesArchivos de Gestión</t>
  </si>
  <si>
    <t>CERTIFICADO DE DISPONIBILIDAD PRESUPUESTAL - CDP</t>
  </si>
  <si>
    <t>Es un documento expedido por el Jefe de Presupuesto o por quien haga sus veces con el cual garantiza la existencia de apropiación presupuestal disponible y libre de afectación para la asunción de compromiso con cargo al presupuesto de la respectiva vigencia fiscal.</t>
  </si>
  <si>
    <t>Serie: CERTIFICADO DE DISPONIBILIDAD PRESUPUESTAL - CDP</t>
  </si>
  <si>
    <t>Control de documentos</t>
  </si>
  <si>
    <t>Son los documentos que demuestran la trazabilidad y la gestión alrededor de la organizacion y actualización de la información documental del Sistema Integrado de Gestion - SIG.</t>
  </si>
  <si>
    <t>Fìsico/Digital</t>
  </si>
  <si>
    <t>Disponible,  
Archivo de gestión de la dependencia
Repositorio de la WEB en el Link del SIG</t>
  </si>
  <si>
    <t>SOLICITUDES DE ELABORACIÓN, MODIFICACION O ELIMINACION DE DOCUMENTACION DEL SISTEMA INTEGRADO DE GESTION- SIG</t>
  </si>
  <si>
    <t>Informe de acciones correctivas y preventivas y de mejoras</t>
  </si>
  <si>
    <t>Informes de Acciones Preventivas, Correctivas y de Mejora</t>
  </si>
  <si>
    <t xml:space="preserve">Documento que describe o muestra los seguimientos y avances realizados a la formulación y ejecución de las acciones, correctivas, preventivas y de mejora realizadas por los lideres de procesos. </t>
  </si>
  <si>
    <t>INFORMES
Informes de Acciones Preventivas, Correctivas y de Mejora</t>
  </si>
  <si>
    <t>Informes de Diagnóstico</t>
  </si>
  <si>
    <t>Documento que consolida el análisis de la información de un proceso determinado.</t>
  </si>
  <si>
    <t>INFORMES
Informes de Diagnóstico</t>
  </si>
  <si>
    <t xml:space="preserve">Son los informes que muestran la gestion realizada por el Proceso Administracion del SIG, en relacóon con el cumplimiento y avance del plan de accion y la gestion para mantener actualizados los requerimientos de los diferentes sistemas de gestión. </t>
  </si>
  <si>
    <t>Documento de texto
Hojas de Calculo</t>
  </si>
  <si>
    <t>Serie:INFORMES
Subserie:nformes de Gestión</t>
  </si>
  <si>
    <t>Informes de Gestión de Riesgos</t>
  </si>
  <si>
    <t>Informes de Riesgos Institucionales, corrupción y seguridad</t>
  </si>
  <si>
    <t xml:space="preserve">Documento que describe la gestion realizada para la idenficación, análisis y evaluacion de los riesgos y los controles establecidos para evitar su materialización. </t>
  </si>
  <si>
    <t>INFORMES
Informes de Riesgos Institucionales, corrupción y seguridad</t>
  </si>
  <si>
    <t>Manual de procesos y procedimientos</t>
  </si>
  <si>
    <t xml:space="preserve">Son los documentos de gestion del Proceso, que se encuentran vigentes para consulta y descarga de los usuarios que lo requieran, los cuales estan en el repositorio en la WEB. Tambien se tienen disponibles en archivo de gestón de forma fisica y digitai en el Proceso de Administracion del SIG. </t>
  </si>
  <si>
    <t>Disponible,
Archivo gestión de la dependencia  Archivo central del Minagricultura.
Repositorio de la WEB en el Link del SIG</t>
  </si>
  <si>
    <t>Hace referencia a las peticiones, quejas reclamos y solicitudes que instaura un persona natural y/o jurídica ante una Entidad prestadora de servicios.</t>
  </si>
  <si>
    <t xml:space="preserve">Serie:PETICIONES, QUEJAS, RECLAMOS, DENUNCIAS Y SOLICITUDES DE INFORMACIÓN
</t>
  </si>
  <si>
    <t>Mapa de riesgos institucionales (corrupción, seguridad de la información e institucionales)</t>
  </si>
  <si>
    <t>Hace refencia al formato  de  la matriz de riesgos por Procesosen del ministerio ,en la que se resume  la identificacion, analisis, evaluacion  de probabilidd e impacto, los controles asociados y los polanes de aacion si se requieren.</t>
  </si>
  <si>
    <t xml:space="preserve">Hoja  de cálculo </t>
  </si>
  <si>
    <t>Publicada,
www.minagricultura.gov.co/ (link transparencia)
Intranet Institucional
Disponible,
Archivo gestión del proceso  SIG - Archivo central del Minagricultura.</t>
  </si>
  <si>
    <t>Informes de auditoria del Sistema de Gestión de Calidad</t>
  </si>
  <si>
    <t>Documento donde se registran las evidencias sobre las auditorias realizadas a los diferentes subsistemas que conforman el Sistema Integrado de Gestion. Expedientes en Soporte Hibridos (Físico / Digital), comformado por documentos de valor Administrativo.</t>
  </si>
  <si>
    <t>Informes de auditoria del Sistema de Gestión de Calidad
Plan de auditorias internas de calidad
Informe Auditorias Internas de otros Sistemas de Gestión
Reporte de No conformidades y Oportunidades de Mejora
Hoja de verificación
Evaluación Auditores Internos
Registros de asistencia
Comunicación Oficial Interna de remisión del informe</t>
  </si>
  <si>
    <t>Hace referencia a las peticiones, quejas reclamos y solicitudes que instaura un persona natural y/o jurídica ante la Entidad. El Derecho de Petición es fuente primaria para la Historia Política, la Historia del Derecho y la historia institucional de las entidades, ya que permite develar las transformaciones del derecho de petición como instrumento de comunicación entre los ciudadanos y el Estado. De igual forma, estos documentos develan los cambios en los procedimientos administrativos realizados por las entidades para garantizar este derecho. Expedientes en Soporte Hibrido (Físico / Digital), el cual esta conformado por documentos de caracter Administrativo, Legal y Jurídico que evidencia el cumplimiento de la función asignada a la dependencia.  
Culminado los tiempos de retención en el Archivo de Gestión se transfieren los documentos al Archivo Central conforme al Procedimiento PR-ALI-07 y/o al cronograma de transferencia. Teniendo en cuenta los tiempos de retención establecidos en el Archivo de Gestión pasaran al Archivo Central, se tomarán 10 años como tiempo máximo en su etapa semiactiva, conforme a la prescripción o caducidad, despues del cierre del expediente.
Culminados los tiempos en el archivo central a los expedientes se les realizara selección cuantitativa del 10% por producción anual)  tomando como población las transferencias realizadas durante el año vigencia seleccionando las unidades documentales por muestreo aleatorio simple.
A pesar de su importancia, en algunos casos esta serie se produce en grandes cantidades, por lo cual se recomienda una selección cualitativa, que se ejemplifica a continuación:
- Seleccionar los derechos de petición de interés general, es decir que a partir de una solicitud individual se resuelvan necesidades de la ciudadanía y que refiera sobre actividades misionales de la entidad, derechos de petición de interés colectivo, es decir que resuelvan las necesidades de grupos étnicos, religiosos, sindicatos, asociaciones de derechos humanos, comunidades campesinas, colectivos de defensa de la diversidad sexual, colectivos de víctimas, colectivos de personas en condición de discapacidad, derechos de petición que expresen quejas, reclamos o denuncias sobre la prestación del servicio por parte de la entidad, una oficina o un funcionario, derechos de petición que implique la expresión de derechos mínimos vitales expresados en las sentencias T-426 de 1992, T-005 de 1995, T-015 de 1995, T-144 de 1995, T-198 de 1995, T-500 de 1996, T-284 de 1998, SU-062 de 1999 de la Corte Constitucional y los derechos de petición que implique la expresión de los derechos fundamentales señalados en el Capítulo 1 de la Constitución Política de Colombia
Los expedientes seleccionados se conservarán en totalidad en su soporte original y se reproduciran al medio técnico estipulado por la entidad el cual es la Microfilmación o Digitalización el cual sera realizado por el Grupo de Gestión Documental y Biblioteca  (Ver documento Introducción).
Para la eliminación de los expedientes no seleccionados se cumplirá el proceso estipulado en el Decreto 1080 del 2015 en su artículo 2.8.2.2.5. este será realizado por el Grupo de Gestión Documental y Biblioteca y un representante de la Oficina Productora como parte técnica del tema. Proceso de eliminación: Registro en inventario, Acta de eliminación, presentación ante Comité, Publicación en Página Web y picado de la documentación según el procedimiento establecido. (Ver documento introducción). Normatividad aplicable interna:  Decreto No. 1985 de 2013. Normatividad aplicable externa: Const. Pol. Colombia,  Arts. 20, 23, 73 y 74, Código Contencioso Administrativo, Art. 32, Ley 489/1998, Art. 17, Ley 594 de 2000. Ley 1755 de 2015.</t>
  </si>
  <si>
    <t>Disponible,
Carpeta compartida de las DOSPR, y archivo de gestion de la dependencia</t>
  </si>
  <si>
    <t>Diario</t>
  </si>
  <si>
    <t xml:space="preserve">ENCADENAMIENTO PRODUCTIVO </t>
  </si>
  <si>
    <t>Documento cuyo objetivo es realizar enlaces entre los distintos conjuntos de empresas que componen cada etapa o eslabón de un determinado proceso productivo, y articularlos según sus capacidades, con el fin de que las empresas ganen competitividad en los mercados.</t>
  </si>
  <si>
    <t>Documento de Texto</t>
  </si>
  <si>
    <t>SERIE: Acuerdos
SUBSERIE: Acuerdos de Encadenamiento Productivo</t>
  </si>
  <si>
    <t>FORMULACIÓN DE POLÍTICA PÚBLICA</t>
  </si>
  <si>
    <t>Son las acciones de gobierno, es la acción emitida por éste, que busca cómo dar respuestas a las diversas demandas de la sociedad, como señala Chandler y Plano, se pueden entender como uso estratégico de recursos para aliviar los problemas nacionales.</t>
  </si>
  <si>
    <t>SERIE: FORMULACIÓN DE POLÍTICA PÚBLICA
SUBSERIE: FORMULACIÓN DE POLÍTICA PÚBLICA</t>
  </si>
  <si>
    <t xml:space="preserve">INFORMES </t>
  </si>
  <si>
    <t xml:space="preserve">Los informes de gestión son resúmenes ejecutivos que recopilan los datos más relevantes sobre el trabajo realizado a lo largo de cada año por el Ministerio o sus dependencias. </t>
  </si>
  <si>
    <t>SERIE: INFORMES
SUBSERIE: Informes de Gestión</t>
  </si>
  <si>
    <t>Documento que consolida el seguimiento al avance y cumplimiento de los objetivos planteados en los Fondos Parafiscales y de Estabilización.</t>
  </si>
  <si>
    <t>SERIE: INFORMES
SUBSERIE: Informes de Seguimiento a Fondos Parafiscales y de Estabilización</t>
  </si>
  <si>
    <t>Base de información que describe de manera exacta y precisa los traslados gestionados a archivo central de la entidad</t>
  </si>
  <si>
    <t>SERIE: INVENTARIOS
SUBSERIE: Inventarios Documentales</t>
  </si>
  <si>
    <t>PETICIONES, QUEJAS, RECLAMOS, DENUNCIAS Y SOLICITUDES DE INFORMACIÓN</t>
  </si>
  <si>
    <t>SERIE: PETICIONES, QUEJAS, RECLAMOS, DENUNCIAS Y SOLICITUDES DE INFORMACIÓN
SUBSERIE: PETICIONES, QUEJAS, RECLAMOS, DENUNCIAS Y SOLICITUDES DE INFORMACIÓN</t>
  </si>
  <si>
    <t>Politicas</t>
  </si>
  <si>
    <t>Conjunto de acciones planeadas y ejecutadas, adoptadas por el Estado en concertación con entidades territoriales y nacionales, encaminadas a mejorar la Asociatividad, la Seguridad Alimentaria, generación de ingresos,emprendimiento, Comercialización, Agrologística y Formalización Laboral.</t>
  </si>
  <si>
    <t>Disponible Archivo de gestión de la dependencia</t>
  </si>
  <si>
    <t>Serie:Politicas
Subserie:Política Pública de Financiamiento y Riesgos Agropecuarios</t>
  </si>
  <si>
    <t>Derechos De Petición</t>
  </si>
  <si>
    <t xml:space="preserve">Hace referencia a las peticiones, quejas reclamos y solicitudes que instaura un persona natural y/o jurídica ante la Entidad. </t>
  </si>
  <si>
    <t>Disponible Archivo de gestión de la dependencia- ORFEO</t>
  </si>
  <si>
    <t>Disponible,  
Archivo de gestión de la dependencia- ORFEO</t>
  </si>
  <si>
    <t xml:space="preserve">Serie:Derechos de Petición </t>
  </si>
  <si>
    <t>Documento donde se presentan los avances o actividades realizadas por las dependencias de acuerdo con su plan de acción. Expedientes en Soporte Hibridos (Físico / Digital), comformado por documentos de valor Administrativo.</t>
  </si>
  <si>
    <t xml:space="preserve">Serie: Informes         Subserie: Informes de Gestión </t>
  </si>
  <si>
    <t>Intrumentos Archivisticos</t>
  </si>
  <si>
    <t xml:space="preserve">Instrumento archivístico de control y recuperación que describe de manera exacta y precisa las series o asuntos de los documentos que se han transferidos y se encuentran en el Archivo Central.
</t>
  </si>
  <si>
    <t>Serie: Instrumentos Archivisticos              subserie: Inventario Documentales Archivos de Gestión</t>
  </si>
  <si>
    <t>Instrumentos de Control</t>
  </si>
  <si>
    <t>Intrumentos de Control</t>
  </si>
  <si>
    <t>Documento que incluye la participación y decisiones que se realizan en tema determinado y que pueden ser realizadas tanto al interior como exterior de la Entidad</t>
  </si>
  <si>
    <t>Serie:Instrumentos de Control                         Subserie:Instrumentos de control y seguimiento en Participación de Reuniones de Consejos, Juntas o Comités</t>
  </si>
  <si>
    <t>Oficina Asesora de Asuntos Internacionales</t>
  </si>
  <si>
    <t>grupo de Gestiòn de Cooperaciòn Internacional</t>
  </si>
  <si>
    <t>Grupo de Politica Exterior Sector Agropecuario</t>
  </si>
  <si>
    <t>Grupo de Gestiòn de Gobernabilidad de la Informaciòn</t>
  </si>
  <si>
    <t>Grupo de Administraciòn del Sistema Integrado de Gestiòn</t>
  </si>
  <si>
    <t>Grupo de Proyeccion de Politicas y Gestion Intersectorial</t>
  </si>
  <si>
    <t>Soportes Documentales -Formulación de Política Pública</t>
  </si>
  <si>
    <t>Disponible,  
Archivo  de gestión de la dependencia, y  carpetas compartidas de los grupos de trabajo</t>
  </si>
  <si>
    <t>Serie: Política Pública de Asociatividad, Seguridad Alimentaria, Generación de Ingresos, Emprendimiento, Comercialización,Agrologística y Formalización Laboral
Subserie:Propuesta Acto Administrativo, Comunicación oficial de política y Documento técnico.</t>
  </si>
  <si>
    <t>Informes a Entidades de Control del Estado</t>
  </si>
  <si>
    <t>Son aquellos informes establecidos por norma para ser presentados a los órganos de control cuando la norma lo establece o los requieran.</t>
  </si>
  <si>
    <t>Serie: Informes 
Subserie:Informe a entidades de control del estado, Informes de gestión.</t>
  </si>
  <si>
    <t>Publicada: https://www.minagricultura.gov.co/planeacion-control-gestion/Paginas/Gestion.aspx</t>
  </si>
  <si>
    <t>INSTRUMENTOS DE CONTROL Y DE SEGUIMIENTO</t>
  </si>
  <si>
    <t>Soportes Documentales-Participación en reunión, juntas listado de asistencias</t>
  </si>
  <si>
    <t>Soportes documentales que evidencian la intervención de las áreas en las delegaciones donde hay algún tipo de participación y decisión respecto a comisiones permanentes, juntas directivas, consejos directivos y órganos de dirección pero que no se ejerce una secretaría técnica como tal.</t>
  </si>
  <si>
    <t>Serie: Instrumento de control y segumiento 
Subserie:Instrumento de control y segumiento, en participación de reuniones  de consejos, juntas o comités.</t>
  </si>
  <si>
    <t>Disponible,  
Archivo de gestión de la dependencia, sistema de gestión documental ORFEO</t>
  </si>
  <si>
    <t>Serie: Derechos de Petición
Subserie:Solicitu de Información, Quejas, Reclamos,Denuncias,Traslados, Consultas, Sugerencias.</t>
  </si>
  <si>
    <t>Soportes Documentales-Proyecto apoyo a alianzas productivas</t>
  </si>
  <si>
    <t>Unidad operacional del desarrollo que vincula recursos, actividades y productos (medibles 
tanto cuantitativo como cualitativo) durante un período determinado y con una ubicación definida para resolver problemas o necesidades de la población.( Convocatorias realizas por el proyecto Procedimiento en el marco de los Terminos de Refencia).</t>
  </si>
  <si>
    <t>2020 - 2021</t>
  </si>
  <si>
    <t>Disponible,  
Archivo de gestión de la dependencia Alianzas Productivas</t>
  </si>
  <si>
    <t>Soportes Documentales-Proyectos Productivos</t>
  </si>
  <si>
    <t>2014-2021</t>
  </si>
  <si>
    <t>Disponible,  
Archivo de gestión de la dependencia
Portal web. Sitio web del Ministerio</t>
  </si>
  <si>
    <t>Disponible,  
Archivo de gestión de la dependencia
https://www.minagricultura.gov.co/tramites-servicios/desarrollo-rural/Paginas/Proyecto-apoyo-a-alianzas-productivas-PAAP-.aspx</t>
  </si>
  <si>
    <t>Serie: Proyectos
Subserie:Proyect o Alianzas Productivas.</t>
  </si>
  <si>
    <t>CONSTANCIAS Y CERTIFICACIONES</t>
  </si>
  <si>
    <t xml:space="preserve">Constancias y Certificaciones </t>
  </si>
  <si>
    <t>Documento de carácter probatorio, público o privado, que asegura la veracidad y la legalidad de un hecho o acto el cual se suministra a solicitud de los interesados, sobre contratos y convenios suscritos con el Ministerio de Agricultura y Desarrollo Rural.</t>
  </si>
  <si>
    <t>Disponible,  Archivo de gestión de la dependencia</t>
  </si>
  <si>
    <t xml:space="preserve">Serie: Solicitud
</t>
  </si>
  <si>
    <t>GRUPO DE CONTRATACIÓN</t>
  </si>
  <si>
    <t>PROCESOS DE CONTRATACIÓN</t>
  </si>
  <si>
    <t>Procesos de Contratación- Contratos y/o convenios con Personas Jurídicas</t>
  </si>
  <si>
    <t>Subserie documental en la que se conservan los documentos mediante los cuales  las entidades públicas suscriben contratos acuerdos de cooperación internacional para adelantar actividades científicas y tecnológicas, proyectos de investigación y creación de tecnologías, sin dar lugar al nacimiento de una nueva persona jurídica. Artículo 6 del Decreto 393 de 1991.
Subserie documental en la que se conservan los documentos mediante los cualse se celebraron contratos de administratción de Fondos Parafiscales y estabilización de precios según  el regimen legal corresponde a lo establecido en las distintas leyes que regulan de manera particular cada sector de la economía (agropecuaria), el cual se aplica de manera concordante con lo previsto en el Manual de Contratación, Supervisión e Interventoría del Ministerio de Agricultura y Desarrollo Rural.
Subserie documental en la que se conservan de manera cronológica los documentos generados en el proceso de contratación celebrado por las entidades estatales con una persona natural o jurídica que cede temporalmente el uso de un bien a cambio de una renta.
Subserie documental en la que se conservan de manera cronológica los documentos generados en el proceso de contratación celebrado por las entidades estatales con una persona natural o jurídica, en la que una de las partes entrega a la otra gratuitamente una especie mueble o raíz, para que haga uso de ella, y con cargo de restituir la misma especie después de terminar el uso.
La compraventa es un contrato consensual, bilateral, oneroso y típico mediante el cual un sujeto se obliga a transferir la propiedad sobre un bien a favor de otro sujeto a cambio de que este último le pague un precio en dinero. 
Subserie documental en la que se conservan de manera cronológica los documentos generados en el proceso de contratación celebrado por las entidades estatales referidos a los estudios necesarios para la ejecución de proyectos de inversión, estudios de diagnóstico, prefactibilidad o factibilidad para programas o proyectos específicos, así como a las asesorías técnicas de coordinación, control y supervisión. Artículo 32 de la Ley 80 de 1993.
Un Encargo Fiduciario es un producto por medio del cual el cliente denominado fidecomitente quien adquiere un derecho, conserva la propiedad de los bienes, pero estos son entregados a la fiduciaria para su administración según la carta de instrucciones que tiene relacionada .Subserie documental en la que se conservan de manera cronológica los documentos generados en el proceso del encargo fiduciario.
Un  El contrato de fiducia es un contrato de buena fe, en cuya virtud una persona ("fiduciante") se obliga a transmitir y transmite a otra persona ("fiduciaria") la propiedad de una cosa mancipable a través de la in iure cessio o de la mancipatio, es un producto por medio del cual el cliente denominado fidecomitente quien adquiere un derecho, conserva la propiedad de los bienes, pero estos son entregados a la fiduciaria para su administración según la carta de instrucciones que tiene relacionada .Subserie documental en la que se conservan de manera cronológica los documentos generados en el proceso del encargo fiduciario.
Los contratos interadministrativos son los celebrados entre las entidades señalados en el artículo 2 de la Ley 80 de 1993, los contratos o convenios celebrados entre los órganos o entidades que conforman el presupuesto anual, serán interadministrativos.
Un contrato por obra o labor es aquel en virtud del cual se contrata a un trabajador para desarrollar una labor determinada.Subserie documental en la que se conservan de manera cronológica los documentos generados en el proceso de contratación celebrado por las entidades estatales con personas naturales o jurídicas con el objeto de realizar actividades relacionadas con la administración o funcionamiento de una entidad pública. Artículo 32 de la Ley 80 de 1993.
Subserie documental en la que se conservan de manera cronológica los documentos generados en el proceso de contratación  de permuta o acuerdo  de corresponsabilidad  celebrado por las entidades estatales para la construcción, mantenimiento, instalación y otros trabajos materiales sobre bienes inmuebles. Artículo 32 de la Ley 80 de 1993.
Subserie documental en la que se conservan de manera cronológica los documentos generados en el proceso de contratación celebrado por las entidades estatales con personas naturales o jurídicas con el objeto de realizar actividades relacionadas con la administración o funcionamiento de una entidad pública. Artículo 32 de la Ley 80 de 1993.
Expedientes en Soporte Hibrido (Físico / Digital), el cual esta conformado por documentos de carácter  Administrativo y Técnico que evidencia el cumplimiento de la función asignada a la dependencia. 
Subserie documental en la que se conservan de manera cronológica los documentos generados en el proceso de contratación celebrado por las entidades estatales con personas naturales o jurídicas con el objeto de realizar actividades relacionadas con la administración o funcionamiento de una entidad pública. Artículo 32 de la Ley 80 de 1993.
Expedientes en Soporte Hibrido (Físico / Digital), el cual esta conformado por documentos de carácter  Administrativo y Técnico que evidencia el cumplimiento de la función asignada a la dependencia. 
Subserie documental en la que se conservan de manera cronológica los documentos generados en el proceso de contratación celebrado por las entidades estatales con personas naturales o jurídicas en el cual una parte se obliga, a cambio de una contraprestación, a cumplir en favor de otra, en forma independiente, prestaciones periódicas o continuadas de cosas o servicios. Artículo 968 del Decreto 410 de 1971.
Subserie documental en la que se conservan los documentos mediante los cuales  se suscriben convenios entre dos o más personas jurídicas públicas, o entre una o varias de estas y una persona natural o jurídica de carácter particular, con el objeto de crear una nueva entidad de naturaleza pública o modificar el carácter del mismo
Subserie documental en la que se conservan los documentos mediante los cuales  se suscriben convenios entre dos o más entidades públicas gubernamentales en virtud al principio de coordinación que debe existir entre las mismas, con el propósito de cumplir los fines propios del Estado y los de cada una de las entidades suscribientes.</t>
  </si>
  <si>
    <t>Publicada 
https://www.minagricultura.gov.co/contrataciones/Paginas/Procesos-de-Contratacion.aspx</t>
  </si>
  <si>
    <t xml:space="preserve">Serie: Contratos
Subserie:Tipos de contratos </t>
  </si>
  <si>
    <t>Documento donde se registran las respuestas a solicitudes realizadas por los Entes de Control a la Entidad.
Documento donde se registran las respuestas a solicitudes realizadas por los Entes de Control a la Entidad.</t>
  </si>
  <si>
    <t>Serie: Informes de gestion</t>
  </si>
  <si>
    <t>Disponible, 
Archivo de gestión de la dependencia</t>
  </si>
  <si>
    <t xml:space="preserve">Serie:Instrumentos Archisvisticos
Subserie: Inventarios documentales Archivo de Gestion </t>
  </si>
  <si>
    <t xml:space="preserve">MANUALES </t>
  </si>
  <si>
    <t>Manuales-Grupo de contratación</t>
  </si>
  <si>
    <t>https://www.minagricultura.gov.co/SIG/Paginas/buscador-general.aspx?MP=4&amp;PR=8</t>
  </si>
  <si>
    <t xml:space="preserve">Hace referencia a las peticiones, quejas reclamos y solicitudes que instaura un persona natural y/o jurídica ante la Entidad. El Derecho de Petición es fuente primaria para la Historia Política, la Historia del Derecho y la historia institucional de las entidades, ya que permite develar las transformaciones del derecho de petición como instrumento de comunicación entre los ciudadanos y el Estado. De igual forma, estos documentos develan los cambios en los procedimientos administrativos realizados por las entidades para garantizar este derecho. Expedientes en Soporte Hibrido (Físico / Digital), el cual esta conformado por documentos de caracter Administrativo, Legal y Jurídico que evidencia el cumplimiento de la función asignada a la dependencia. </t>
  </si>
  <si>
    <t xml:space="preserve">Disponible,  
Archivo de gestión de la dependencia (fisico).
Carpeta compartida con la Oficina de Control interno en donde reposa los soportes de la informacion entregada (digital).
</t>
  </si>
  <si>
    <t xml:space="preserve">Serie: Derechos de peticion </t>
  </si>
  <si>
    <t>PROCESOS DE CONTRATACIÓN DECLARADOS DESIERTOS</t>
  </si>
  <si>
    <t>Soportes Documentales-Procesos de Contratación Declarados Desiertos</t>
  </si>
  <si>
    <t>Son documentos que evidencian el proceso precontractual, en especial las propuestas de las licitaciones no seleccionadas. En algunos casos presentan la resolución por medio de la cual se declara desierta o no adjudicada la licitación.</t>
  </si>
  <si>
    <t>Disponible,  
Archivo de gestión de la dependencia (fisico).
Carpeta compartida con la Oficina de Control interno en donde reposa los soportes de la informacion entregada (digital).</t>
  </si>
  <si>
    <t>Serie: Procesos
Subserie: Procesos Contractuales Declarados Desiertos</t>
  </si>
  <si>
    <t>Constancias y Certificaciones</t>
  </si>
  <si>
    <t xml:space="preserve">Atender  los  requerimientos relacionados con las vinculaciones laborales de los exfuncionarios de las entidades liquidadas del IDEMA, INPA, INAT, Fondo DRI, INCORA, UNAT, INCODER Y CAJA AGRARIA, cuyos archivos o historias laborales se encuentran a cargo del Ministerio de Agricultura y Desarrollo Rural
Expedientes en Soporte Físico y/o Electrónico. Subserie Documental de valor Administrativo, Legal y Jurídico. Culminado el tiempo de Retención en el Archivo de Gestión, se transfieren los documentos al Archivo Central conforme al procedimiento PR-ALI-07 y/o al cronograma de transferencia, con el fin de que sean testimonio de la gestión del Ministerio de Agricultura y Desarrollo Rural. Culminados los tiempos en el archivo central a las constancias y certificaciones se les realizará selección cuantitativa del 10% por producción anual  tomando como población las transferencias realizadas durante el año de vigencia  seleccionando las unidades documentales por muestreo aleatorio simple. 
</t>
  </si>
  <si>
    <t>Disponible,  
Archivo de gestión de la dependencia y archivo central</t>
  </si>
  <si>
    <t xml:space="preserve">CONSTANCIAS Y CERTIFICACIONES
* Solicitud de Certificación
* Comunicación oficial de Respuesta Provisional
* Comunicación oficial de Respuesta definitiva 
* Certificación  Electronica de Tiempos Laborados - CETIL Sistema de Certificacion electrónica de certificados laborados
* Certificación Laboral con Cargos y  Funciones </t>
  </si>
  <si>
    <t>Nominas de Entidades Liquidadas</t>
  </si>
  <si>
    <t xml:space="preserve">Elaboración de la nómina de los  pensionados de la extinta entidad IDEMA, de  tal manera que se logre oportunamente la integración y emisión de las  novedades de nómina correspondientes a los valores devengados y deducciones, de acuerdo a las normas y lineamientos legales vigentes.
Expedientes en Soporte Físico y/o Electrónico. Serie Documental de valor Administrativo, Legal y Jurídico y Fiscal. Culminado el tiempo de Retención en el Archivo de Gestión, se transfieren los documentos al Archivo Central conforme al procedimiento PR-ALI-07 y/o al cronograma de transferencia, con el fin de que sean testimonio de la gestión del Ministerio de Agricultura y Desarrollo Rural.Culminados los tiempos en el archivo central se les realizará selección cuantitativa del 10% por producción anual  tomando como población las transferencias realizadas durante el año de vigencia  seleccionando las unidades documentales por muestreo aleatorio simple. 
</t>
  </si>
  <si>
    <t xml:space="preserve">NOMINA
Nomina Pensional
* Formato Solicitud de Certificado de Disponibilidad Presupuestal
* Certificado de Disponibilidad Presupuestal
* Cuadro Preliminar de Programación Anual de Pagos Nómina de Pensionados
* Cuadro de Programación Anual de Pagos Nómina de Pensionados
* Novedades de Nómina
* Informe de Nómina
* Formato Certificación y trámite de orden de pago
* Desprendible de Pago
+ Devolución por Inconsistencias de Nómina
*  Comprobante de Pago Mesada Pensional
*  Nómina </t>
  </si>
  <si>
    <t>340*</t>
  </si>
  <si>
    <t>Soportes Documentales-Participación en reunión de consejos, juntas o comités</t>
  </si>
  <si>
    <t>Documento que incluye la participación y decisiones que se realizan en tema determinado y que pueden ser realizadas tanto al interior como exterior de la Entidad.
Expedientes en Soporte Hibrido (Físico / Digital), el cual esta conformado por documentos de carácter  Administrativo, Legal y Jurídico que evidencia el cumplimiento de la función asignada a la dependencia. 
Culminado los tiempos de retención en el Archivo de Gestión se transfieren los documentos al Archivo Central conforme al Procedimiento PR-ALI-07 y/o al cronograma de transferencia. Teniendo en cuenta los tiempos de retención establecidos en el Archivo de Gestión pasaran al Archivo Central, se tomaran 5 años como tiempo máximo en su etapa semiactiva, conforme a la prescripción o caducidad, después del cierre  administrativo del expediente.
Culminados los tiempos en el archivo central a los expedientes seles realizara selección cuantitativa del 10% por producción anual  tomando como población las transferencias realizadas durante el año de vigencia  seleccionando las unidades documentales por muestreo aleatorio simple. 
Los expedientes seleccionados se conservaran en totalidad en su soporte original y se reproducirán al medio técnico estipulado por la entidad el cual es la Microfilmación o Digitalización el cual será realizado por el Grupo de Gestión Documental y Biblioteca  (Ver documento Introducción).
Para la eliminación de los expedientes no seleccionados se cumplirá el proceso estipulado en el Decreto 1080 del 2015 en su artículo 2.8.2.2.5. este será realizado por el Grupo de Gestión Documental y Biblioteca y un representante de la Oficina productora como parte técnica del tema.
Proceso de eliminación: Registro en inventario, Acta de eliminación, presentación ante Comité, Publicación en Página Web y picado de la documentación según el procedimiento establecido. (Ver documento introducción). 
Normatividad aplicable interna:  Decreto No. 1985 de 2013.</t>
  </si>
  <si>
    <t>Texto</t>
  </si>
  <si>
    <t>INSTRUMENTOS DE CONTROL
Instrumentos de control y seguimiento en Participación de Reuniones de Consejos, Juntas o Comités</t>
  </si>
  <si>
    <t>DERECHOS DE PETICION
Solicitud de derecho de petición
Respuesta de derecho de petición</t>
  </si>
  <si>
    <t>Actas comisión de personal</t>
  </si>
  <si>
    <t>Documento que evidencia los comités llevados a cabo, de los cuales se generan los soportes respectivos, en los que se describe las decisiones administrativas por el grupo de personas asistentes, en este documento se plasma los temáticas y acciones contractuales como estrategias a llevar a cabo el proceso de contratación</t>
  </si>
  <si>
    <t xml:space="preserve">Físico </t>
  </si>
  <si>
    <t>Serie: Actas
Subserie:Actas de comisión de personal</t>
  </si>
  <si>
    <t>Actas Comité de Capacitación y Estímulos</t>
  </si>
  <si>
    <t>Serie: Planes
Subserie: Listado de asistencia a capacitaciones</t>
  </si>
  <si>
    <t>Historias Laborales Personal de Planta</t>
  </si>
  <si>
    <t>La historia laboral es una serie documental de manejo y acceso reservado por parte de los funcionarios del Grupo de Talento Humano, en donde se conservan cronológicamente todos los documentos de carácter administrativo relacionados con el vínculo laboral que se establece entre el funcionario y la entidad.</t>
  </si>
  <si>
    <t>Serie:Historias
Subserie: Historias de pasantes judicantes</t>
  </si>
  <si>
    <t>Serie: Informes
Subserie: Informesa entes de control.</t>
  </si>
  <si>
    <t>Manual de Funciones y Requisitos</t>
  </si>
  <si>
    <t>Es un instrumento o herramienta de trabajo que contiene el conjunto de normas y tareas que desarrolla cada funcionario en sus actividades cotidianas y será elaborado técnicamente basados en los respectivos procedimientos, sistemas, normas y que resumen el establecimiento de guías y orientaciones para desarrollar las rutinas o labores cotidianas, sin interferir en las capacidades intelectuales, ni en la autonomía propia e independencia mental o profesional de cada uno de los trabajadores u operarios de una empresa ya que estos podrán tomar las decisiones más acertadas apoyados por las directrices de los
superiores, y estableciendo con claridad la responsabilidad, las obligaciones que cada uno de los cargos conlleva.</t>
  </si>
  <si>
    <t>Publicada  
https://www.minagricultura.gov.co/Documents/Manual_de_Funciones_y_Competencias_Resoluci%C3%B3n_000417_del_07_de_Noviembre_de_2018.pdf#search=manual</t>
  </si>
  <si>
    <t>Serie:Manuales
Subserie: Manuales Especificos de Funciones, requisitos y competencias Laborales</t>
  </si>
  <si>
    <t>Serie: Derechos de Peticiones
Subserie: Respuestas de derechos de petición</t>
  </si>
  <si>
    <t>Programa de Capacitación, Bienestar y Estímulos</t>
  </si>
  <si>
    <t>Es un documento que plantea el bienestar laboral, capacitación y estímulos fortaleciendo las competencias y habilidades sociales, de comunicación, liderazgo, trabajo en equipo, mediante procesos permanentes, orientados a crear, mantener y mejorar las condiciones que favorezcan el desarrollo integral del servidor.</t>
  </si>
  <si>
    <t>Serie:Programas
Subserie: Planes de Bienestar y Estímulos</t>
  </si>
  <si>
    <t>Soportes Documentales-Sistema de Seguridad y Salud en el Trabajo</t>
  </si>
  <si>
    <t>El Sistema de Gestión de Seguridad y Salud en el Trabajo (SG-SST) abarca una disciplina que trata de prevenir las lesiones y las enfermedades causadas por las condiciones de trabajo, además de la protección y promoción de la salud de los empleados.Tiene el objetivo de mejorar las condiciones laborales y el ambiente en el trabajo, además de la salud en el trabajo, que conlleva la promoción del mantenimiento del bienestar físico, mental y social de los empleados.</t>
  </si>
  <si>
    <t>se trata de una apreciación profesional de cada una de las áreas según la que corresponde en la que se expresa un tipo de información sobre la materia, que sirve como guía u orientación para algún proceso en específico.</t>
  </si>
  <si>
    <t xml:space="preserve">Documento donde se presentan los avances o actividades realizadas por las dependencias de acuerdo con su acción. Expedientes en soportes (físico/digital), conformados por documentos de valor. Culminado los tiempos de retención en el archivo de gestión se tranfieren los documentos al archivo central conforme al procedimiento PR-AL-07 y/o al programa de transferencia. </t>
  </si>
  <si>
    <t>https://www.minagricultura.gov.co/planeacion-control-gestion/Paginas/Gestion.aspx?RootFolder=%2Fplaneacion%2Dcontrol%2Dgestion%2FGestin%2FPlan%20de%20Acci%C3%B3n&amp;FolderCTID=0x01200081515342FAE90E4AAD4549D3E2B8F290&amp;View=%7B347A6334%2DD1A6%2D4862%2DB956%2D29D28B640FC6%7D</t>
  </si>
  <si>
    <t>Planes estratégicos</t>
  </si>
  <si>
    <t>Documento orientado a satisfacer las necesidades de la entidad en materia de tecnología y sistemas de información; buscando lograr una alineación entre las herramientas tecnologicas y la misión de la entidad, así como el cumplimiento normativo vigente y la implementación de la política de gobierno digital y el marco de referencia de arquitectura empresarial.</t>
  </si>
  <si>
    <t>Proyectos de Tecnología</t>
  </si>
  <si>
    <t>Documentos de Soporte de Subsistema de Gestión de Seguridad de la información</t>
  </si>
  <si>
    <t>El Subsistema de Gestión de Seguridad de la Información (SGSI) es un conjunto de prácticas destinadas a implementar, verificar, mantener, mejorar y preservar la protección de los activos de información de la Entidad con el fin de minimizar los riesgos por pérdida de confidencialidad, indisponibilidad o integridad de la información.</t>
  </si>
  <si>
    <t>Actas de comité de gobierno</t>
  </si>
  <si>
    <t>Consolidan el seguimiento periodico de avances de proyectos, presupuesto, contratacion, entre otros, asi como las decisiones en compra de TI.</t>
  </si>
  <si>
    <t>Planes ejecutados por la OTIC</t>
  </si>
  <si>
    <t>Incluyen el plan de acción de la OTIC, el plan estrategico de Tecnologias PETI, acuerdo de gestion del jefe de la oficina TIC, evaluaciones de desempeño, entre otros.</t>
  </si>
  <si>
    <t>Reportes e informes de gestión</t>
  </si>
  <si>
    <t>Cada vez que llegue una solicitud</t>
  </si>
  <si>
    <t>Reportes de transformación digital sectorial</t>
  </si>
  <si>
    <t>Reuniones de CIO, seguimiento de transformación digital con entidades adscritas y vinculadas.</t>
  </si>
  <si>
    <t>Informacion Institucional cargada en los sistemas de informacion misionales</t>
  </si>
  <si>
    <t>Contiene la información Institucional cargada en los sistemas de informacion misionales</t>
  </si>
  <si>
    <t>Archivo digital</t>
  </si>
  <si>
    <t>https://www.minagricultura.gov.co/paginas/default.aspx</t>
  </si>
  <si>
    <t>Informacion Institucional cargada en los sistemas de informacion operativos</t>
  </si>
  <si>
    <t>Contiene la información Institucional cargada en los sistemas de informacion operativos</t>
  </si>
  <si>
    <t>Hace referencia a las peticiones, quejas,  reclamos y solicitudes que instaura una persona natural y/o juridica ante la entidad. El derecho de petición es fuente primaria para la historia política l historia del derecho y la historia institucional de las entidades, ya que permite develar las transformaciones del derecho de petición como instrumento de comunicación entre los ciudadanos y el estado.</t>
  </si>
  <si>
    <t>0. Código Dependencia</t>
  </si>
  <si>
    <t>Consiste en entregar conceptos, metodologías y herramientas que permitan mejorar la calidad de la formulación e implementación de las políticas públicas además permitan orientar la gestión de un gobierno para alcanzar sus objetivos.
Expedientes en Soporte Digital el cual se encuentra conformado con documentación que posee valor secundario histórico e informativos misionales. 
Culminado los tiempos de retención en el Archivo de Gestión se transfieren los documentos al Archivo Central conforme al Procedimiento PR-ALI-07 y/o al cronograma de transferencia. teniendo en cuenta la prescripción y caducidad de los documentos; se conservaran 10 años como tiempo máximo, después del cierre del expediente. 
Por lo tanto una vez finalizados los tiempos de retención, se conservaran de forma permanente en su soporte original y se reproducirá al medio técnico estipulado por la entidad el cual es la Microfilmación o Digitalización (Ver documento Introducción), por su valor histórico para la entidad y por su naturaleza, con fines de respaldo y consulta.
Normatividad aplicable interna:  Decreto No. 1985 de 2013. 
Normatividad aplicable externa: Ley 152/1994, Ley 489/1998, Art. 58
Documentos Conpes, Norma Técnica de Calidad de la Gestión Pública GP 1000: 2009</t>
  </si>
  <si>
    <t>Docum,ento de texto</t>
  </si>
  <si>
    <t>Documento donde se presentan los avances o actividades realizadas por las dependencias de acuerdo con su plan de acción. Expedientes en Soporte Digital, comformado por documentos de valor Administrativo.
Culminado los tiempos de retención en el Archivo de Gestión se transfieren los documentos al Archivo Central conforme al Procedimiento PR-ALI-07 y/o al cronograma de transferencia.  se tomaran 5 años como tiempo máximo en su etapa semiactiva, después del cierre administrativo del expediente, frente a su prescripción o caducidad permitiendo su acceso oportuno ante algún requerimiento. Se elimina la totalidad de la serie documental por carecer de valores secundarios y encontrarse consolidada en la Oficina de Planeación y Prospectiva en la Subserie Informes de Gestión.
Para la eliminación de los expedientes se cumplirá el proceso estipulado en el Decreto 1080 del 2015 en su artículo 2.8.2.2.5. este será realizado por el Grupo de Gestión Documental y Biblioteca y un representante de la Oficina Productora como parte técnica del tema.
Proceso de eliminación: Registro en inventario, Acta de eliminación, presentación ante Comité, Publicación en Página Web y picado de la documentación según el procedimiento establecido. (Ver documento introducción). 
Normatividad aplicable interna:  Decreto No. 1985 de 2013.
Normatividad aplicable externa: Ley 222/1995, Art. 47, Ley 603/2000, Ley 951/2005, Decreto 3199/2012</t>
  </si>
  <si>
    <t>Serie: Informes</t>
  </si>
  <si>
    <t xml:space="preserve">Conceptos </t>
  </si>
  <si>
    <t>Es el documento donde se registran las opiniones, apreciaciones o juicios técnicos  emitidos por una entidad, con el fin de informar u orientar sobre cuestiones en materia técnica en un tema especifico.</t>
  </si>
  <si>
    <t>Archivo de gestión de la dependencia
Carpeta Compartida</t>
  </si>
  <si>
    <t xml:space="preserve">
Archivo de gestión de la dependencia
Carpeta Compartida</t>
  </si>
  <si>
    <t>Archivo de gestión de la dependencia
Sistema docuemental Orfeo</t>
  </si>
  <si>
    <t xml:space="preserve">Serie: Derechos de Petición </t>
  </si>
  <si>
    <t>Documento donde se presenta los avances o actividades realizados por la dependencia.</t>
  </si>
  <si>
    <t xml:space="preserve">Archivo de gestión de la dependencia
Carpeta compartida
</t>
  </si>
  <si>
    <t xml:space="preserve">Serie: Infomres
Subserie: Informes de Gestión </t>
  </si>
  <si>
    <t>Serie</t>
  </si>
  <si>
    <t>Instrumento de control y recuperación que describe de manera precisa los documentos que han sido transferidos al archivo central.</t>
  </si>
  <si>
    <t>Archivo de gestión de la dependencia</t>
  </si>
  <si>
    <t>Serie: Instrumentos Archivísticos
Subserie: Inventarios documentales archivos de gestión</t>
  </si>
  <si>
    <t>Organismos Multilaterales</t>
  </si>
  <si>
    <t>Apoyo para lograr desarrollo y Bienestar</t>
  </si>
  <si>
    <t>Los Organismos Multilaterales buscan conseguir acuerdos globales en relación a temas de interés</t>
  </si>
  <si>
    <t>Serie: Organismos Multilaterales</t>
  </si>
  <si>
    <t>Documentos de Apoyo a la Gestión</t>
  </si>
  <si>
    <t xml:space="preserve">Documento  que se clasifica en interno o externo según fuente de creación para favilitar la gestión de la dependencia. </t>
  </si>
  <si>
    <t>Serie: Documentos de apoyo a la gestión
Subserie: Documentos Externos - Documentos Internos</t>
  </si>
  <si>
    <t>INSTRUMENTOS DE CONTROL Y SEGUIMIENTO</t>
  </si>
  <si>
    <t>La Cooperación Técnica entre Países en Desarrollo (CTPD), es una modalidad de cooperación horizontal, basada en la solidaridad de los países y un proceso de coparticipación o intercambio deliberado y voluntario de recursos técnicos, pericias y capacidades.</t>
  </si>
  <si>
    <t xml:space="preserve">Archivo de gestión de la dependencia. </t>
  </si>
  <si>
    <t xml:space="preserve">Disponible,  
Archivo de gestión de la dependencia. </t>
  </si>
  <si>
    <t>Serie:Instrumentos de control
Subserie:Instrumentos de Control y Seguimiento Convenios de cooperación técnica internacional Técnicos.</t>
  </si>
  <si>
    <t xml:space="preserve">DERECHOS DE PETICION </t>
  </si>
  <si>
    <t>PQR</t>
  </si>
  <si>
    <t>Archivo de gestión de la dependencia
Sistema documental Orfeo</t>
  </si>
  <si>
    <t>INFORMES DE GESTIÓN</t>
  </si>
  <si>
    <t xml:space="preserve">Disponible Archivo de gestión. </t>
  </si>
  <si>
    <t>Archivo de gestión de la dependencia.     
Carpeta Compartida</t>
  </si>
  <si>
    <t xml:space="preserve">Serie: Informes.       
Subserie: Informes de gestión. </t>
  </si>
  <si>
    <t xml:space="preserve">INSTRUMENTOS ARCHIVISTICOS </t>
  </si>
  <si>
    <t>Instrumento archivístico de control y recuperación que describe de manera exacta y precisa las series o asuntos de los documentos que se han transferidos y se encuentran en el Archivo Central</t>
  </si>
  <si>
    <t xml:space="preserve">Serie: Instrumentos Archivisticos. Subserie: Instrumentos docuementales archivos de gestion.  </t>
  </si>
  <si>
    <t>Archivo de Gestión
Carpeta Compartida</t>
  </si>
  <si>
    <t>Archivo de Gestión</t>
  </si>
  <si>
    <t>Actas de Comité de Medidas Sanitarias y Fitosanitarias</t>
  </si>
  <si>
    <t>Este comité fue creado por la Organización Mundial del Comercio para realizar consultas en lo relacinado con la inocuidad y control sanitario de los animales y vegetales que afectan el comercio.</t>
  </si>
  <si>
    <t>Archivo de Gestión de la Dependencia
Carpeta Compartida</t>
  </si>
  <si>
    <t>Archivo de Gestión de la Dependencia   
Carpeta Compartida</t>
  </si>
  <si>
    <t>Serie: Actas
Subserie: Actas de Comité de Medidas Sanitaria y Fitosanitarias</t>
  </si>
  <si>
    <t>Conceptos</t>
  </si>
  <si>
    <t>Conceptos Triple A - Conceptos Técnicos de Asuntos Aduaneros, Arancelarios y de Comercio Exterior</t>
  </si>
  <si>
    <t>Documento donde se registran las apreciaciones técnicas emitidas por la entidad competente para informar u orientar sobre los  asuntos aduaneros, arancelarios y de comercio exterior.</t>
  </si>
  <si>
    <t>Serie: Conceptos
Subserie: Conceptos Técnicos de Asuntos Aduaneros, Arancelarios y de Comercio Exterior (Triple A)</t>
  </si>
  <si>
    <t xml:space="preserve">Archivo de gestión de la dependencia
Carpeta Compartida
</t>
  </si>
  <si>
    <t>Serie: Informes
Subserie: Informes de Gestión</t>
  </si>
  <si>
    <t>Instrumentos de comercio exterior</t>
  </si>
  <si>
    <t>Control y Seguimiento comercio exterior</t>
  </si>
  <si>
    <t>Con el fin de mantener las  relaciones comerciales equilibradas, los gobiernos cuentan con instrumentos como el Sistema Andino de Franja de Precios , Contingentes y Diferimientos  Arancelarios, Salvaguardia entre otros, tanto para exportaciones como importaciones.</t>
  </si>
  <si>
    <t>Serie: Instrumentos de Control y Seguimiento de comercio exterior
Subserie: Convocatoria</t>
  </si>
  <si>
    <t>Gestión Acceso a  Mercados</t>
  </si>
  <si>
    <t>Admisibildad y Diplomacia Sanitaria</t>
  </si>
  <si>
    <t>Es la medida en que los productos y servicios pueden comercializarse en los mercados de exportación para lograr un mejor acceso con medidas no discriminatorias .</t>
  </si>
  <si>
    <t>Serie: Gestión Acceso a Mercados</t>
  </si>
  <si>
    <t>Tratados de Libre Comercio</t>
  </si>
  <si>
    <t>Intercambio de bienes y servicios</t>
  </si>
  <si>
    <t>Es un acuerdo regional o bilateral para ampliar el mercado de bienes y servicios para mejorar las relaciones en términos económicos y de intercambio comercial.</t>
  </si>
  <si>
    <t>Página web MinCit
Archivo de gestión de la dependencia
Carpeta Compartida</t>
  </si>
  <si>
    <t>Serie: Tratados de Libre Comercio</t>
  </si>
  <si>
    <t>Actas Comité Institucional de Coordinación de Control Interno</t>
  </si>
  <si>
    <t xml:space="preserve">Documentos donde se registran las decisiones tomadas durante las sesiones del Comité Institucional de Coordinación de Control Interno en el cumplimiento de metas y compromisos planteados por la Entidad.
Expedientes en Soporte Híbridos (Físico / Digital) el cual se encuentra conformado con documentación que posee valor secundario histórico e informativos misionales. </t>
  </si>
  <si>
    <t>Serie: Actas
Subserie: Actas de Comité Institucional de Coordinación de Control Interno</t>
  </si>
  <si>
    <t>Actas Comité Sectorial de Auditoria del Sector Agropecuario, Pesquero y de Desarrollo Rural</t>
  </si>
  <si>
    <t xml:space="preserve">El Acta es el documento protocolario donde quedan registrados todos los compromisos, acuerdos o discrepancias entre las partes o sus representantes, relacionadas con el Comité Sectorial de Auditoria del Sector Agropecuario, pesquero y desarrollo rural.
Expedientes en Soporte Híbridos (Físico / Digital) el cual se encuentra conformado con documentación que posee valor secundario histórico e informativos misionales. </t>
  </si>
  <si>
    <t>Serie: Actas
Subserie: Actas Comité Sectorial de Auditoria del Sector Agropecuario, Pesquero y de Desarrollo Rural</t>
  </si>
  <si>
    <t>Hace referencia a las peticiones, quejas reclamos y solicitudes que instaura un persona natural y/o jurídica ante la Entidad. El Derecho de Petición es fuente primaria para la Historia Política, la Historia del Derecho y la historia institucional de las entidades, ya que permite develar las transformaciones del derecho de petición como instrumento de comunicación entre los ciudadanos y el Estado. De igual forma, estos documentos develan los cambios en los procedimientos administrativos realizados por las entidades para garantizar este derecho. Expedientes en Soporte Hibrido (Físico / Digital), el cual esta conformado por documentos de caracter Administrativo, Legal y Jurídico que evidencia el cumplimiento de la función asignada a la dependencia.  
Culminado los tiempos de retención en el Archivo de Gestión se transfieren los documentos al Archivo Central conforme al Procedimiento PR-ALI-07 y/o al cronograma de transferencia. Teniendo en cuenta los tiempos de retención establecidos en el Archivo de Gestión pasaran al Archivo Central, se tomarán 10 años como tiempo máximo en su etapa semiactiva, conforme a la prescripción o caducidad, despues del cierre del expediente.</t>
  </si>
  <si>
    <t>Serie: Derecchos de petición</t>
  </si>
  <si>
    <t>Informes  de Auditorias de gestión</t>
  </si>
  <si>
    <t>Documento donde se presentan los avances o actividades realizadas por las dependencias de acuerdo con su plan de acción. Expedientes en Soporte Hibridos (Físico / Digital), conformado por documentos de valor Administrativo.</t>
  </si>
  <si>
    <t>Publicada
https://www.minagricultura.gov.co/planeacion-control-gestion/Paginas/Gestion.aspx?RootFolder=%2Fplaneacion%2Dcontrol%2Dgestion%2FGestin%2FEvaluaci%C3%B3n%5Fy%5FSeguimiento%5FOCI%2FInformes%5Fde%5FAuditoria&amp;FolderCTID=0x01200081515342FAE90E4AAD4549D3E2B8F290&amp;View=%7B347A6334%2DD1A6%2D4862%2DB956%2D29D28B640FC6%7D</t>
  </si>
  <si>
    <t>Serie: Informes
Subserie Informes de gestión</t>
  </si>
  <si>
    <t>Informes a Entes de Control del Estado</t>
  </si>
  <si>
    <t xml:space="preserve">Documento donde se registran las respuestas a solicitudes realizadas por los Entes de Control a la Entidad.
Expedientes en Soporte Híbridos (Físico / Digital) el cual se encuentra conformado con documentación que posee valor secundario histórico, e informativos misionales. </t>
  </si>
  <si>
    <t>Publicada
https://www.minagricultura.gov.co/planeacion-control-gestion/Paginas/Gestion.aspx?RootFolder=%2Fplaneacion%2Dcontrol%2Dgestion%2FGestin%2FEvaluaci%C3%B3n%5Fy%5FSeguimiento%5FOCI%2FInformes%5Fde%5FSeguimiento%5FInternos%5Fy%5Fde%5FLey&amp;FolderCTID=0x01200081515342FAE90E4AAD4549D3E2B8F290&amp;View=%7B347A6334%2DD1A6%2D4862%2DB956%2D29D28B640FC6%7D</t>
  </si>
  <si>
    <t>Serie: Informes
Subserie Informes a Entes de control</t>
  </si>
  <si>
    <t>Informes de evaluación y seguimiento</t>
  </si>
  <si>
    <t>Expediente que conserva los informes realizados por la Oficina de Control Interno, con el fin de registrar las visitas de evaluación y seguimiento, dejando las respectivas recomendaciones y continuar con el seguimiento de las acciones de mejora registradas en el Plan de Auditorias de la dependencia. Normativa externa: Ley 87 de 1993, Directiva presidencial 02 de 1994, Directiva presidencial 01 de 1997, Decreto 2145 de 1999, Directiva presidencial 04 de 2000, Decreto 1537 de 2001, Ley 909 de 2004, Decreto 1227 de 2005, Circular 04 de 2005, Ley 1474 de 2011, Decreto 1985 de 2013, Resolución 116 de 2014, Decreto 1083 de 2015, Ley 1753 de 2015, Decreto 648 de 2017, Decreto 1499 de 2017. Normativa interna: Resolución 0221 de 2006, Resolución 077 de 2009.
Expedientes en Soporte Híbridos (Físico / Digital), conformado por documentos de valor Administrativo.</t>
  </si>
  <si>
    <t>Serie: Informes
Subserie Informes de evalación y seguimiento</t>
  </si>
  <si>
    <t>Instrumentos archivisticos</t>
  </si>
  <si>
    <t>Instrumento archivístico de control y recuperación que describe de manera exacta y precisa las series o asuntos de los documentos que se han transferidos y se encuentran en el Archivo Central.
Expedientes en Soporte Hibridos (Físico / Digital) el cual se encuentra conformado con documentación que posee valor Primario.</t>
  </si>
  <si>
    <t>Documento de Hoja de cálculo</t>
  </si>
  <si>
    <t xml:space="preserve">Serie: Instrumentos archivisticos
Subserie: Inventarios Documentales Archivos de Gestión </t>
  </si>
  <si>
    <t>Es el documento formulado por el equipo de trabajo de la Oficina de Control Interno de la Entidad, cuya finalidad es planificar y establecer los objetivos a cumplir anualmente para evaluar y mejorar la eficacia de los procesos de operación, control y gobierno.” Guía de Auditoría para Entidades Públicas. Pág. 24.
Expedientes en Soporte Hibrido (Físico / Digital), el cual esta conformado por documentos de carácter Administrativo, Legal y Jurídico que evidencia el cumplimiento de la función asignada a la dependencia. 
Culminado los tiempos de retención en el Archivo de Gestión se transfieren los documentos al Archivo Central conforme al Procedimiento PR-ALI-07 y/o al cronograma de transferencia. Teniendo en cuenta los tiempos de retención establecidos en el Archivo de Gestión pasaran al Archivo Central, se tomaran 10años como tiempo máximo en su etapa semiactiva, conforme a la prescripción o caducidad, después del cierre del expediente.</t>
  </si>
  <si>
    <t>Serie: Planes
Subserie: Plan anual de auditoria de control interno</t>
  </si>
  <si>
    <t>Programas</t>
  </si>
  <si>
    <t xml:space="preserve">Documento en el que se establecen los alcances, objetivos, tiempos y asignación de recursos de las auditorias incluidas en del Programa Anual de Auditoria. Manual Técnico del Modelo Estándar de Control Interno para el Estado Colombiano – MECI 2014. Pág. 84.
Expedientes en Soporte Hibridos (Físico / Digital) el cual se encuentra conformado con documentación que posee valor secundario histórico e informativos misionales. </t>
  </si>
  <si>
    <t>Serie: Prgramas
Subserie: Programa anual de auditoria</t>
  </si>
  <si>
    <t>Documento de texto /correo electrónico</t>
  </si>
  <si>
    <t>Archivo de gestión</t>
  </si>
  <si>
    <t>Disponible,  
Archivo de gestión</t>
  </si>
  <si>
    <t>Serie: Derechos de Petición</t>
  </si>
  <si>
    <t>portal web</t>
  </si>
  <si>
    <t>Publicada
https://www.minagricultura.gov.co/planeacion-control-gestion/Paginas/Gestion.aspx?RootFolder=%2Fplaneacion%2Dcontrol%2Dgestion%2FGestin%2FINFORMES%5FRENDICION%5FDE%5FCUENTAS&amp;FolderCTID=0x01200081515342FAE90E4AAD4549D3E2B8F290&amp;View=%7B347A6334%2DD1A6%2D4862%2DB956%2D29D28B640FC6%7D</t>
  </si>
  <si>
    <t>INVENTARIO ARCHIVOS DE GESTIÓN</t>
  </si>
  <si>
    <t>Instrumento archivístico de control  que describe de manera exacta y precisa las series o asuntos de los documentos que se  encuentran en el Archivo  de gestión y aquellos que se han transferido al Archivo Central</t>
  </si>
  <si>
    <t>Hoja de Calculo</t>
  </si>
  <si>
    <t>archivo de gestión /archivo central</t>
  </si>
  <si>
    <t>Disponible,  
Archivo de gestión / Archivo Central</t>
  </si>
  <si>
    <t>Serie: Instrumentos Archivisticos
Subserie: Inventarios Documentales Archivos de Gestión</t>
  </si>
  <si>
    <t>SOPORTES DOCUMENTALES - PARTICIPACIÓN EN REUNIÓN DE CONSEJOS, JUNTAS O COMITÉS</t>
  </si>
  <si>
    <t xml:space="preserve">archivo de gestión </t>
  </si>
  <si>
    <t xml:space="preserve">Disponible,  
Archivo de gestión </t>
  </si>
  <si>
    <t>Serie: Instrumentos de Control y Seguimiento
Subserie: Instrumentos de control y seguimiento en participación de Reuniones de Consejos, Juntas o Comités</t>
  </si>
  <si>
    <t>POLITICAS</t>
  </si>
  <si>
    <t>POLÍTICA PÚBLICA PARA LA PROVISIÓN DE BIENES PÚBLICOS RURALES</t>
  </si>
  <si>
    <t>Conjunto de acciones planeadas y ejecutadas, adoptadas por el Estado en concertación con entidades territoriales y nacionales, encaminadas a mejorar las condiciones de vida de la población rural.</t>
  </si>
  <si>
    <t>Serie: Políticas
Subserie: Política Pública para la Provisión de Bienes Públicos Rurales</t>
  </si>
  <si>
    <t>Grupo de Proyeccion de Politicas y Gestión Intersectorial</t>
  </si>
  <si>
    <t>DIAGNÓSTICOS</t>
  </si>
  <si>
    <t>DIAGNÓSTICO DE BIENES Y/O SERVICIOS SECTORIALES</t>
  </si>
  <si>
    <t>Instrumento estratégico para identificar la oferta insititucional de bienes públicos rurales</t>
  </si>
  <si>
    <t>Serie: Diagnósticos
Subserie: Diagnóstico de Bienes y/o Servicios Sectoriales</t>
  </si>
  <si>
    <t>GUÍAS</t>
  </si>
  <si>
    <t>GUÍA METODOLÓGICA PARA LA INVERSIÓN SECTORIAL EN BIENES PÚBLICOS RURALES</t>
  </si>
  <si>
    <t>Instrumento estratégico para la generación de dos clases de productos: Guías Metodológicas y Proyectos tipo</t>
  </si>
  <si>
    <t>Serie: Guías
Subserie: Guía Metodológica para la inversión sectorial de Bienes Públicos Rurales</t>
  </si>
  <si>
    <t>PROCEDIMIENTOS</t>
  </si>
  <si>
    <t>PROCEDIMIENTOS INSPECCIÓN, VIGILANCIA Y CONTROL DEL SERVICIO PÚBLICO DE ADECUACIÓN DE TIERRAS</t>
  </si>
  <si>
    <t>Documento que da lineamientos sobre el servicio público de adecuación de tierras (adt) comprende la construcción de obras de infraestructura destinadas a dotar a un área determinada con riego, drenaje, o protección contra inundaciones, reposición de maquinaria; así como las actividades complementarias de este servicio para mejorar la productividad agropecuaria</t>
  </si>
  <si>
    <t>Serie: Procedimientos
Subserie: Inspección, Vigilancia y Control de la Prestación del Servicio Público de Adecuación de Tierras</t>
  </si>
  <si>
    <t>PROYECTO OPORTUNIDADES PARA JOVENES RURALES</t>
  </si>
  <si>
    <t xml:space="preserve">Conjunto de actividades que se desarrolla para alcanzar nuevas oportunidades para los jóvenes rurales. </t>
  </si>
  <si>
    <t>Serie: Proyecto
Subserie: Proyecto de Oportunidades para Jovenes Rurales</t>
  </si>
  <si>
    <t>PROYECTO IMPLEMENTACIÓN PROGRAMA PARA LA FORMACIÓN Y DESARROLLO DEL JOVEN RURAL</t>
  </si>
  <si>
    <t>Conjunto de actividades para la implementación del programa formación y desarrollo del Joven Rural.</t>
  </si>
  <si>
    <t>Serie: Proyecto
Subserie:  Implementación programa para la formación y desarrollo del Joven Rural</t>
  </si>
  <si>
    <t>Grupo de Hábitat Rural</t>
  </si>
  <si>
    <t>ACTAS</t>
  </si>
  <si>
    <t>ACTAS COMISIÓN INTERSECTORIAL DE VIVIENDA</t>
  </si>
  <si>
    <t>Documento escrito en el que se relaciona lo sucedido, tratado o acordado en una junta o reunión sobre Vivienda Rural.</t>
  </si>
  <si>
    <t>Serie: Actas
Subserie:  Actas Comisión Intersectorial de Vivienda Rural</t>
  </si>
  <si>
    <t>ACTOS ADMINISTRATIVOS</t>
  </si>
  <si>
    <t>RESOLUCIONES</t>
  </si>
  <si>
    <t xml:space="preserve">Son documentos mediante los cuales se determina o manifiesta  la voluntad de la administración donde resuelve situaciones y toma decisiones que busca producir efectos jurídicos, bien sea creando, modificando o extinguiendo derechos a favor o en contra de los administrados. </t>
  </si>
  <si>
    <t>Disponible,  
Archivo de gestión
https://www.minagricultura.gov.co/Paginas/vivienda-rural.aspx</t>
  </si>
  <si>
    <t>Serie: Actos Administrativos
Subserie:  Resoluciones</t>
  </si>
  <si>
    <t>PROYECTO DE VIVIENDA DE INTERÉS SOCIAL RURAL</t>
  </si>
  <si>
    <t>Son proyectos de construcción de vivienda de interés social rural tiene como objetivo mejorar las condiciones habitacionales de las personas ubicadas en la zona rural dispersa. Este proyecto se debe complementar con programas y estrategias encaminadas al uso y manejo adecuado de las viviendas por parte de la población rural.</t>
  </si>
  <si>
    <t xml:space="preserve">Serie: Proyectos
Subserie:  Proyecto de Vivienda de Interés Solicial Rural </t>
  </si>
  <si>
    <t>Documento que incluye la participación y decisiones que se realizan en tema determinado y que pueden ser realizadas tanto al interior como exterior de la Entidad.
Expedientes en Soporte Hibrido (Físico / Digital), el cual esta conformado por documentos de carácter  Administrativo, Legal y Jurídico que evidencia el cumplimiento de la función asignada a la dependencia.</t>
  </si>
  <si>
    <t>Serie 100
INSTRUMENTOS DE CONTRO Y SEGUIMIENTO</t>
  </si>
  <si>
    <t xml:space="preserve">Hace referencia a las peticiones, quejas reclamos y solicitudes que instaura un persona natural y/o jurídica ante la Entidad. El Derecho de Petición es fuente primaria para la Historia Política, la Historia del Derecho y la historia institucional de las entidades, ya que permite develar las transformaciones del derecho de petición como instrumento de comunicación entre los ciudadanos y el Estado. De igual forma, estos documentos develan los cambios en los procedimientos administrativos realizados por las entidades para garantizar este derecho. Expedientes en Soporte Hibrido (Físico / Digital), el cual esta conformado por documentos de caracter Administrativo, Legal y Jurídico que evidencia el cumplimiento de la función asignada a la dependencia.  </t>
  </si>
  <si>
    <t>Serie 40
DERECHOS DE PETICION</t>
  </si>
  <si>
    <t xml:space="preserve">Es el documento donde se registran las opiniones, apreciaciones o juicios técnicos  emitidos por una entidad, con el fin de informar u orientar sobre cuestiones en materia técnica en un tema especifico.
Expedientes en Soporte Hibrido (Físico / Digital), el cual esta conformado por documentos de carácter  Administrativo y Técnico que evidencia el cumplimiento de la función asignada a la dependencia. 
</t>
  </si>
  <si>
    <t>Serie 12
CONCEPTOS</t>
  </si>
  <si>
    <t>Estudios Técnicos</t>
  </si>
  <si>
    <t>Los Estudios Técnicos conforman la segunda etapa de los proyectos de inversión, en el que se contemplan los aspectos técnicos operativos necesarios en el uso eficiente de los recursos disponibles para la producción de un bien o servicio deseado</t>
  </si>
  <si>
    <t>Soportes Documentales-Formulación de Política Pública</t>
  </si>
  <si>
    <t>Serie 42
POLITICAS</t>
  </si>
  <si>
    <t>Serie 32
INFORMES</t>
  </si>
  <si>
    <t>Serie 200
INSTRUMENTOS ARCHIVISTICOS</t>
  </si>
  <si>
    <t xml:space="preserve">Son proyectos que buscan generar emprendimiento en la comunidad y rentabilidad económica para así obtener ganancias. Los promotores de estos proyectos están interesados en alcanzar beneficios sociales y económicos para la población en general.
Expedientes en Soporte Hibridos (Físico / Digital) el cual se encuentra conformado con documentación que posee valor secundario histórico e informativos misionales. </t>
  </si>
  <si>
    <t>Serie 46
PROYECTOS</t>
  </si>
  <si>
    <t>OFICINA ASESORA DE PLANEACIÓN Y PROSPECTIVA</t>
  </si>
  <si>
    <t>AGRONET - RED DE INFORMACIÓN Y COMUNICACIÓN ESTRATÉGICA DEL SECTOR AGROPECUARIO</t>
  </si>
  <si>
    <t>Registros de Sistemas de Información - AGRONET</t>
  </si>
  <si>
    <t xml:space="preserve">Red de información y comunicación estratégica del sector agropecuario   </t>
  </si>
  <si>
    <t>Digital</t>
  </si>
  <si>
    <t>Registro de base de datos</t>
  </si>
  <si>
    <t>Publicada 
http://www.agronet.gov.co</t>
  </si>
  <si>
    <t xml:space="preserve">PLANES </t>
  </si>
  <si>
    <t>Planes de Desarrollo Agropecuario</t>
  </si>
  <si>
    <t>Conjunto de actividades proyectadas como iniciativa para impulsar el desarrollo rural agropecuario del país.</t>
  </si>
  <si>
    <t>Publicada
https://www.minagricultura.gov.co/Paginas/Transparencia/Planeacion.aspx</t>
  </si>
  <si>
    <t>Plan de Desarrollo Agropecuario</t>
  </si>
  <si>
    <t>Cuatrenio</t>
  </si>
  <si>
    <t>Plan Estrategico Sectorial</t>
  </si>
  <si>
    <t>Documento donde se registra la planeación estratégica de Actividades sectorial para mejorar el conocimiento y desarrollo en cada sector.</t>
  </si>
  <si>
    <t>Plan de Acción Institucional</t>
  </si>
  <si>
    <t>Es un instrumento de programación anual de las metas de la entidad, que permite a cada área de trabajo, orientar su quehacer acorde con los compromisos establecidos, articulando sus procesos con los lineamientos con el Plan Nacional de Desarrollo -PND, y demás políticas del sector, el marco estratégico institucional (misión, visión, objetivos estratégicos) y las funciones de la entidad. En el Plan de Acción se definen los productos, actividades y metas de gestión que se realizarán en cada vigencia con sus correspondientes indicadores, teniendo en cuenta los recursos disponibles (humanos, financieros, físicos, tecnológicos).</t>
  </si>
  <si>
    <t>Solicitud de derecho de petición
Respuesta de derecho de petición</t>
  </si>
  <si>
    <t>SISTEMA GENERAL DE REGALIAS</t>
  </si>
  <si>
    <t>Soportes
Documentales Sistema General de Regalias - Actas Ocad</t>
  </si>
  <si>
    <t>Registro de temas, acuerdos y conclusiones tratados en una reunión del OCAD</t>
  </si>
  <si>
    <t>Respuesta de derecho de petición</t>
  </si>
  <si>
    <t>Cada vez que se cite a OCAD en la cual el Ministerio actue como representante del Gobierno Nacional</t>
  </si>
  <si>
    <t>Soportes
Documentales Sistema General de Regalias -Ejecución presupuestal</t>
  </si>
  <si>
    <t>Documento que consolida la información correspondiente a la ejecución presupuestal de Regalias en el Sector</t>
  </si>
  <si>
    <t>Soportes
Documentales Sistema General de Regalias -Prounciamientos técnicos</t>
  </si>
  <si>
    <t xml:space="preserve">Concepto Técnico que consolida la información correspondiente al Sector Agropecuario en Vivienda Rural </t>
  </si>
  <si>
    <t>Soportes
Documentales Sistema General de Regalias -Informes entes de control</t>
  </si>
  <si>
    <t>Documento escrito que evidencia lo contemplado en la Ley 951 de 2005 para la entrega y recibo de las obligaciones en las ramas del poder público a saber: legislativa, ejecutiva y judicial en el orden nacional. Departamental, distrital, municipal y metropolitano en calidad de titulares y representantes legales, así como los particulares que manejan fondos o bienes del Estado.</t>
  </si>
  <si>
    <t>Disponible,  
Archivo de gestión de la dependencia
https://www.minagricultura.gov.co/planeacion-control-gestion/Gestin/Forms/AllItems.aspx?RootFolder=%2fplaneacion%2dcontrol%2dgestion%2fGestin%2fPLANEACION%2fInformes%5fde%5fEmpalme&amp;FolderCTID=0x01200081515342FAE90E4AAD4549D3E2B8F290</t>
  </si>
  <si>
    <t>Comunicaciión Oficial de Solicitud informe
Informe
Comunicación Oficial Interna de remisión del informe</t>
  </si>
  <si>
    <t>Informes al congreso</t>
  </si>
  <si>
    <t>https://www.minagricultura.gov.co/planeacion-control-gestion/Gestin/Forms/AllItems.aspx?RootFolder=%2Fplaneacion%2Dcontrol%2Dgestion%2FGestin%2FMEMORIAS%20AL%20CONGRESO%20DE%20LA%20REPUBLICA&amp;FolderCTID=0x01200081515342FAE90E4AAD4549D3E2B8F290&amp;View={2D85220A-BC39-4A6D-8A8C-E61ECED99CF8}</t>
  </si>
  <si>
    <t>Informes de Rendición de Cuentas</t>
  </si>
  <si>
    <t>Es un documento que consolida las acciones de petición de información y explicaciones, así como la evaluación de la gestión. Este proceso tiene como finalidad la búsqueda de la transparencia de la gestión de la administración pública y a partir de allí lograr la adopción de los principios de Buen Gobiernos, eficiencia, eficacia, transparencia y rendición de cuentas en la cotidianidad del servidor público.</t>
  </si>
  <si>
    <t>https://www.minagricultura.gov.co/atencion-ciudadano/Paginas/Informes-de-Gestion-al-Ciudadano.aspx</t>
  </si>
  <si>
    <t>PROYECTOS OPORTUNIDADES PARA JOVENES RURALES</t>
  </si>
  <si>
    <t>PROYECTOS FORMACIÓN Y DESARROLLO</t>
  </si>
  <si>
    <t>PROYECTOS DE VIVIENDA</t>
  </si>
  <si>
    <t>Planes de Auditoria</t>
  </si>
  <si>
    <t>Programas de Auditoria</t>
  </si>
  <si>
    <t>Hace referencia a las Peticiones, Quejas, Reclamos y solicitudes que instaura una persona natural y/o juridica , ante la entidad.</t>
  </si>
  <si>
    <t>Serie: Derechos de petición</t>
  </si>
  <si>
    <t>Documento donde se presentan los avances o actividades realizadas por las dependencias de acuerdo con su plan de accion.</t>
  </si>
  <si>
    <t>Serie:Informes
Subserie:Informes de Gestión</t>
  </si>
  <si>
    <t>Instrumentos Archivisticos</t>
  </si>
  <si>
    <t>Instrumento Archivistico de control y recuperacion que describe de manera exacta y precisa las series o asuntos de los documentos que se han transferido y se encuentran en el archivo central.</t>
  </si>
  <si>
    <t>Serie:Instrumentos Archivisticos
Subserie: Inventarios Documentales Archivos de Gestión</t>
  </si>
  <si>
    <t>Serie: INSTRUMENTOS DE CONTROL Y SEGUIMIENTO
Subserie: Instrumentos de control y seguimiento en Participación de Reuniones de Consejos, Juntas o Comités</t>
  </si>
  <si>
    <t>PLANES</t>
  </si>
  <si>
    <t>Son los documentos producidos en ejercicio de las funciones para la gestión de la entidad para dar respuesta a los requerimientos de la ciudadanía o entes de control.</t>
  </si>
  <si>
    <t>Serie: PLANES
Subserie: Planes de Comunicaciones</t>
  </si>
  <si>
    <t>Documentos Fisicos por transferencia en Gestión Documental y
Digital en el Grupo de Conceptos, Grupo de Atención a Procesos Judiciales.</t>
  </si>
  <si>
    <t>Documentos Fisicos por transferencia en Gestión Documental y
Digital en el Grupo de Atencion a Procesos Judiciales y Jurisdiccion Coactiva. Asimismo en el Sistema Orfeo</t>
  </si>
  <si>
    <t>https://www.minagricultura.gov.co/planeacion-control-gestion/Paginas/Gestion.aspx?RootFolder=%2Fplaneacion%2Dcontrol%2Dgestion%2FGestin%2FEvaluaci%C3%B3n%5Fy%5FSeguimiento%5FOCI&amp;FolderCTID=0x01200081515342FAE90E4AAD4549D3E2B8F290&amp;View=%7B347A6334%2DD1A6%2D4862%2DB956%2D29D28B640FC6%7D.</t>
  </si>
  <si>
    <t>Serie: Derechos de Peticion</t>
  </si>
  <si>
    <t>Serie: Politicas</t>
  </si>
  <si>
    <t>Documentos Físicos por transferencia en Gestión Documental y
Digital en el Grupo de Conceptos</t>
  </si>
  <si>
    <t>Documentos Fisicos por transferencia en Gestión Documental y
Digital en el Grupo de Conceptos y Grupo de Procesos Judiciales y Jurisdicción Coactiva.</t>
  </si>
  <si>
    <t>Circulares</t>
  </si>
  <si>
    <t>Documento donde se registran lineamientos, directrices por parte del Ministro para los funcionarios y contratistas de la Entidad.</t>
  </si>
  <si>
    <t>Archivo de Gestion de la Dependencia</t>
  </si>
  <si>
    <t>Serie: Actos administrativos
Subserie:Circulares</t>
  </si>
  <si>
    <t>Decretos</t>
  </si>
  <si>
    <t>Decisión del Ministro equivalente, que aprueba disposiciones de carácter general.</t>
  </si>
  <si>
    <t>Serie: Decreto</t>
  </si>
  <si>
    <t>Resoluciones</t>
  </si>
  <si>
    <t>Determinación definitiva que se toma en lo referente a una cuestión problemática o dudosa.</t>
  </si>
  <si>
    <t>Serie: Resoluciones</t>
  </si>
  <si>
    <t>Solicutud de Información, informe y comunicación externa del informe</t>
  </si>
  <si>
    <t>Serie: Informes Entes de Control</t>
  </si>
  <si>
    <t>Serie: Informe de Gestión</t>
  </si>
  <si>
    <t>Inventarios Documentales Archivos de Gestión</t>
  </si>
  <si>
    <t>Serie: Instrumentos Archivisticos</t>
  </si>
  <si>
    <t>07/107/2021</t>
  </si>
  <si>
    <t>Solución de Derechos de Petición y Respuesta de los Derechos de Petición</t>
  </si>
  <si>
    <t>Solicitud de Información, informe y comunicación externa del informe</t>
  </si>
  <si>
    <t>Solicitud de Información, informe y comunicación interna del informe</t>
  </si>
  <si>
    <t>INFORMES DE GESTION</t>
  </si>
  <si>
    <t>revisado</t>
  </si>
  <si>
    <t>ok</t>
  </si>
  <si>
    <t>SERIE: INFORMES
SUBSERIE: Informes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</si>
</sst>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4" x14ac:knownFonts="1">
    <font>
      <sz val="11"/>
      <color theme="1"/>
      <name val="Arial"/>
      <family val="2"/>
    </font>
    <font>
      <sz val="11"/>
      <color theme="1"/>
      <name val="Arial"/>
      <family val="2"/>
    </font>
    <font>
      <b/>
      <sz val="24"/>
      <color theme="1"/>
      <name val="Arial"/>
      <family val="2"/>
    </font>
    <font>
      <sz val="12"/>
      <color theme="1"/>
      <name val="Arial"/>
      <family val="2"/>
    </font>
    <font>
      <b/>
      <sz val="14"/>
      <name val="Arial"/>
      <family val="2"/>
    </font>
    <font>
      <b/>
      <sz val="18"/>
      <color theme="1"/>
      <name val="Arial"/>
      <family val="2"/>
    </font>
    <font>
      <sz val="16"/>
      <color theme="1"/>
      <name val="Arial"/>
      <family val="2"/>
    </font>
    <font>
      <b/>
      <sz val="16"/>
      <color theme="1"/>
      <name val="Arial"/>
      <family val="2"/>
    </font>
    <font>
      <b/>
      <sz val="14"/>
      <color theme="1"/>
      <name val="Arial"/>
      <family val="2"/>
    </font>
    <font>
      <sz val="11"/>
      <color theme="1"/>
      <name val="Segoe UI"/>
      <family val="2"/>
    </font>
    <font>
      <b/>
      <sz val="10"/>
      <color rgb="FF548135"/>
      <name val="Arial"/>
      <family val="2"/>
    </font>
    <font>
      <sz val="11"/>
      <name val="Arial"/>
      <family val="2"/>
    </font>
    <font>
      <b/>
      <sz val="10"/>
      <color theme="1"/>
      <name val="Arial"/>
      <family val="2"/>
    </font>
    <font>
      <sz val="10"/>
      <color theme="1"/>
      <name val="Arial"/>
      <family val="2"/>
    </font>
    <font>
      <sz val="10"/>
      <name val="Arial"/>
      <family val="2"/>
    </font>
    <font>
      <b/>
      <sz val="10"/>
      <name val="Arial"/>
      <family val="2"/>
    </font>
    <font>
      <b/>
      <sz val="11"/>
      <color theme="1"/>
      <name val="Arial"/>
      <family val="2"/>
    </font>
    <font>
      <sz val="11"/>
      <color theme="1"/>
      <name val="Calibri"/>
      <family val="2"/>
    </font>
    <font>
      <sz val="8"/>
      <color theme="1"/>
      <name val="Arial"/>
      <family val="2"/>
    </font>
    <font>
      <sz val="8"/>
      <name val="Arial"/>
      <family val="2"/>
    </font>
    <font>
      <b/>
      <sz val="11"/>
      <color theme="1"/>
      <name val="Calibri"/>
      <family val="2"/>
      <scheme val="minor"/>
    </font>
    <font>
      <b/>
      <sz val="11"/>
      <color theme="1" tint="0.249977111117893"/>
      <name val="Arial"/>
      <family val="2"/>
    </font>
    <font>
      <sz val="11"/>
      <name val="Calibri"/>
      <family val="2"/>
    </font>
    <font>
      <u/>
      <sz val="11"/>
      <color theme="10"/>
      <name val="Arial"/>
      <family val="2"/>
    </font>
  </fonts>
  <fills count="19">
    <fill>
      <patternFill patternType="none"/>
    </fill>
    <fill>
      <patternFill patternType="gray125"/>
    </fill>
    <fill>
      <patternFill patternType="solid">
        <fgColor rgb="FFF2F2F2"/>
        <bgColor rgb="FFF2F2F2"/>
      </patternFill>
    </fill>
    <fill>
      <patternFill patternType="solid">
        <fgColor rgb="FF92D05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rgb="FF548135"/>
      </patternFill>
    </fill>
    <fill>
      <patternFill patternType="solid">
        <fgColor theme="6" tint="0.39997558519241921"/>
        <bgColor rgb="FF548135"/>
      </patternFill>
    </fill>
    <fill>
      <patternFill patternType="solid">
        <fgColor theme="4" tint="0.39997558519241921"/>
        <bgColor rgb="FFD0CECE"/>
      </patternFill>
    </fill>
    <fill>
      <patternFill patternType="solid">
        <fgColor theme="4" tint="0.79998168889431442"/>
        <bgColor rgb="FFE2EFD9"/>
      </patternFill>
    </fill>
    <fill>
      <patternFill patternType="solid">
        <fgColor theme="4" tint="0.79998168889431442"/>
        <bgColor indexed="64"/>
      </patternFill>
    </fill>
    <fill>
      <patternFill patternType="solid">
        <fgColor theme="9"/>
        <bgColor indexed="64"/>
      </patternFill>
    </fill>
    <fill>
      <patternFill patternType="solid">
        <fgColor theme="2"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0"/>
        <bgColor theme="4" tint="0.79998168889431442"/>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top style="thin">
        <color theme="1"/>
      </top>
      <bottom style="thin">
        <color theme="1"/>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rgb="FF000000"/>
      </top>
      <bottom style="thin">
        <color rgb="FF000000"/>
      </bottom>
      <diagonal/>
    </border>
  </borders>
  <cellStyleXfs count="2">
    <xf numFmtId="0" fontId="0" fillId="0" borderId="0"/>
    <xf numFmtId="0" fontId="23" fillId="0" borderId="0" applyNumberFormat="0" applyFill="0" applyBorder="0" applyAlignment="0" applyProtection="0"/>
  </cellStyleXfs>
  <cellXfs count="159">
    <xf numFmtId="0" fontId="0" fillId="0" borderId="0" xfId="0"/>
    <xf numFmtId="0" fontId="0" fillId="0" borderId="0" xfId="0" applyAlignment="1">
      <alignment horizontal="justify" vertical="center"/>
    </xf>
    <xf numFmtId="0" fontId="8" fillId="3" borderId="10" xfId="0" applyFont="1" applyFill="1" applyBorder="1" applyAlignment="1">
      <alignment horizontal="justify" vertical="center" wrapText="1"/>
    </xf>
    <xf numFmtId="0" fontId="4" fillId="6" borderId="11" xfId="0" applyFont="1" applyFill="1" applyBorder="1" applyAlignment="1">
      <alignment horizontal="justify" vertical="center" wrapText="1"/>
    </xf>
    <xf numFmtId="164" fontId="4" fillId="6" borderId="11" xfId="0" applyNumberFormat="1" applyFont="1" applyFill="1" applyBorder="1" applyAlignment="1">
      <alignment horizontal="justify" vertical="center" wrapText="1"/>
    </xf>
    <xf numFmtId="0" fontId="4" fillId="6" borderId="12" xfId="0" applyFont="1" applyFill="1" applyBorder="1" applyAlignment="1">
      <alignment horizontal="justify" vertical="center" wrapText="1"/>
    </xf>
    <xf numFmtId="0" fontId="4" fillId="7" borderId="10" xfId="0" applyFont="1" applyFill="1" applyBorder="1" applyAlignment="1">
      <alignment horizontal="justify" vertical="center" wrapText="1"/>
    </xf>
    <xf numFmtId="0" fontId="4" fillId="7" borderId="11" xfId="0" applyFont="1" applyFill="1" applyBorder="1" applyAlignment="1">
      <alignment horizontal="justify" vertical="center" wrapText="1"/>
    </xf>
    <xf numFmtId="0" fontId="8" fillId="8" borderId="11" xfId="0" applyFont="1" applyFill="1" applyBorder="1" applyAlignment="1">
      <alignment horizontal="justify" vertical="center" wrapText="1"/>
    </xf>
    <xf numFmtId="0" fontId="8" fillId="8" borderId="13" xfId="0" applyFont="1" applyFill="1" applyBorder="1" applyAlignment="1">
      <alignment horizontal="justify" vertical="center" wrapText="1"/>
    </xf>
    <xf numFmtId="0" fontId="0" fillId="0" borderId="3" xfId="0" applyBorder="1" applyAlignment="1">
      <alignment horizontal="center" vertical="center"/>
    </xf>
    <xf numFmtId="0" fontId="12" fillId="9"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49" fontId="12" fillId="3" borderId="14" xfId="0" applyNumberFormat="1" applyFont="1" applyFill="1" applyBorder="1" applyAlignment="1">
      <alignment horizontal="left" vertical="center" wrapText="1"/>
    </xf>
    <xf numFmtId="0" fontId="12" fillId="3" borderId="14" xfId="0" applyFont="1" applyFill="1" applyBorder="1" applyAlignment="1">
      <alignment vertical="center" wrapText="1"/>
    </xf>
    <xf numFmtId="0" fontId="13" fillId="12" borderId="14" xfId="0" applyFont="1" applyFill="1" applyBorder="1" applyAlignment="1">
      <alignment horizontal="center" vertical="center" wrapText="1"/>
    </xf>
    <xf numFmtId="0" fontId="12" fillId="12" borderId="14" xfId="0" applyFont="1" applyFill="1" applyBorder="1" applyAlignment="1">
      <alignment vertical="center" wrapText="1"/>
    </xf>
    <xf numFmtId="0" fontId="15" fillId="7" borderId="11" xfId="0" applyFont="1" applyFill="1" applyBorder="1" applyAlignment="1">
      <alignment horizontal="left" vertical="center" wrapText="1"/>
    </xf>
    <xf numFmtId="0" fontId="13" fillId="5" borderId="14" xfId="0" applyFont="1" applyFill="1" applyBorder="1" applyAlignment="1">
      <alignment horizontal="center" vertical="center" wrapText="1"/>
    </xf>
    <xf numFmtId="0" fontId="12" fillId="5" borderId="14" xfId="0" applyFont="1" applyFill="1" applyBorder="1" applyAlignment="1">
      <alignment vertical="center" wrapText="1"/>
    </xf>
    <xf numFmtId="0" fontId="0" fillId="0" borderId="3" xfId="0" applyFont="1" applyBorder="1" applyAlignment="1"/>
    <xf numFmtId="0" fontId="1" fillId="0" borderId="3" xfId="0" applyFont="1" applyBorder="1" applyAlignment="1"/>
    <xf numFmtId="0" fontId="0" fillId="0" borderId="3" xfId="0" applyBorder="1"/>
    <xf numFmtId="0" fontId="16" fillId="13" borderId="3" xfId="0" applyFont="1" applyFill="1" applyBorder="1" applyAlignment="1">
      <alignment vertical="center" wrapText="1"/>
    </xf>
    <xf numFmtId="0" fontId="1" fillId="13" borderId="3" xfId="0" applyFont="1" applyFill="1" applyBorder="1" applyAlignment="1"/>
    <xf numFmtId="0" fontId="0" fillId="13" borderId="3" xfId="0" applyFont="1" applyFill="1" applyBorder="1" applyAlignment="1"/>
    <xf numFmtId="0" fontId="0" fillId="0" borderId="0" xfId="0" applyAlignment="1">
      <alignment horizontal="justify" vertical="center"/>
    </xf>
    <xf numFmtId="0" fontId="16" fillId="13" borderId="27" xfId="0" applyFont="1" applyFill="1" applyBorder="1" applyAlignment="1">
      <alignment horizontal="center" vertical="center"/>
    </xf>
    <xf numFmtId="0" fontId="16" fillId="13" borderId="27" xfId="0" applyFont="1" applyFill="1" applyBorder="1" applyAlignment="1">
      <alignment vertical="center" wrapText="1"/>
    </xf>
    <xf numFmtId="0" fontId="1" fillId="13" borderId="27" xfId="0" applyFont="1" applyFill="1" applyBorder="1" applyAlignment="1"/>
    <xf numFmtId="0" fontId="0" fillId="0" borderId="27" xfId="0" applyFont="1" applyBorder="1" applyAlignment="1"/>
    <xf numFmtId="0" fontId="1" fillId="0" borderId="27" xfId="0" applyFont="1" applyBorder="1" applyAlignment="1"/>
    <xf numFmtId="0" fontId="16" fillId="15" borderId="3" xfId="0" applyFont="1" applyFill="1" applyBorder="1" applyAlignment="1">
      <alignment vertical="center" wrapText="1"/>
    </xf>
    <xf numFmtId="0" fontId="16" fillId="15" borderId="3" xfId="0" applyFont="1" applyFill="1" applyBorder="1" applyAlignment="1">
      <alignment vertical="center"/>
    </xf>
    <xf numFmtId="0" fontId="18" fillId="0" borderId="3" xfId="0" applyFont="1" applyBorder="1" applyAlignment="1">
      <alignment wrapText="1"/>
    </xf>
    <xf numFmtId="0" fontId="18" fillId="0" borderId="3" xfId="0" applyFont="1" applyFill="1" applyBorder="1" applyAlignment="1">
      <alignment wrapText="1"/>
    </xf>
    <xf numFmtId="0" fontId="18" fillId="0" borderId="3" xfId="0" applyFont="1" applyBorder="1" applyAlignment="1">
      <alignment vertical="center" wrapText="1"/>
    </xf>
    <xf numFmtId="0" fontId="0" fillId="0" borderId="0" xfId="0" applyAlignment="1">
      <alignment horizontal="justify" vertical="center"/>
    </xf>
    <xf numFmtId="0" fontId="20" fillId="13" borderId="27" xfId="0" applyFont="1" applyFill="1" applyBorder="1" applyAlignment="1">
      <alignment horizontal="center"/>
    </xf>
    <xf numFmtId="0" fontId="16" fillId="15" borderId="24" xfId="0" applyFont="1" applyFill="1" applyBorder="1" applyAlignment="1">
      <alignment horizontal="center" vertical="center"/>
    </xf>
    <xf numFmtId="0" fontId="16" fillId="13" borderId="31" xfId="0" applyFont="1" applyFill="1" applyBorder="1" applyAlignment="1">
      <alignment horizontal="center" vertical="center"/>
    </xf>
    <xf numFmtId="0" fontId="1" fillId="0" borderId="24" xfId="0" applyFont="1" applyBorder="1" applyAlignment="1"/>
    <xf numFmtId="0" fontId="0" fillId="0" borderId="24" xfId="0" applyFont="1" applyBorder="1" applyAlignment="1"/>
    <xf numFmtId="0" fontId="21" fillId="15" borderId="27" xfId="0" applyFont="1" applyFill="1" applyBorder="1" applyAlignment="1">
      <alignment horizontal="center" vertical="center"/>
    </xf>
    <xf numFmtId="0" fontId="17" fillId="0" borderId="32" xfId="0" applyFont="1" applyBorder="1" applyAlignment="1">
      <alignment horizontal="left" vertical="center"/>
    </xf>
    <xf numFmtId="0" fontId="0" fillId="0" borderId="3" xfId="0" applyBorder="1" applyAlignment="1">
      <alignment horizontal="center"/>
    </xf>
    <xf numFmtId="0" fontId="17" fillId="0" borderId="33" xfId="0" applyFont="1" applyBorder="1"/>
    <xf numFmtId="0" fontId="17" fillId="0" borderId="33" xfId="0" applyFont="1" applyBorder="1" applyAlignment="1">
      <alignment vertical="center"/>
    </xf>
    <xf numFmtId="0" fontId="17" fillId="0" borderId="3" xfId="0" applyFont="1" applyBorder="1"/>
    <xf numFmtId="0" fontId="17" fillId="0" borderId="32" xfId="0" applyFont="1" applyBorder="1"/>
    <xf numFmtId="0" fontId="17" fillId="0" borderId="33" xfId="0" applyFont="1" applyBorder="1" applyAlignment="1">
      <alignment wrapText="1"/>
    </xf>
    <xf numFmtId="0" fontId="22" fillId="0" borderId="33" xfId="0" applyFont="1" applyBorder="1"/>
    <xf numFmtId="0" fontId="22" fillId="0" borderId="34" xfId="0" applyFont="1" applyBorder="1"/>
    <xf numFmtId="0" fontId="0" fillId="16" borderId="3" xfId="0" applyFill="1" applyBorder="1" applyAlignment="1">
      <alignment horizontal="center" vertical="center"/>
    </xf>
    <xf numFmtId="0" fontId="0" fillId="16" borderId="3" xfId="0" applyFill="1" applyBorder="1" applyAlignment="1">
      <alignment horizontal="justify" vertical="center"/>
    </xf>
    <xf numFmtId="0" fontId="1" fillId="16" borderId="3" xfId="0" applyFont="1" applyFill="1" applyBorder="1" applyAlignment="1">
      <alignment horizontal="justify" vertical="center"/>
    </xf>
    <xf numFmtId="0" fontId="0" fillId="16" borderId="3" xfId="0" applyFill="1" applyBorder="1" applyAlignment="1">
      <alignment horizontal="justify" vertical="center" wrapText="1"/>
    </xf>
    <xf numFmtId="0" fontId="0" fillId="16" borderId="24" xfId="0" applyFill="1" applyBorder="1" applyAlignment="1">
      <alignment horizontal="justify" vertical="center"/>
    </xf>
    <xf numFmtId="0" fontId="13" fillId="16" borderId="24" xfId="0" applyFont="1" applyFill="1" applyBorder="1" applyAlignment="1">
      <alignment horizontal="justify" vertical="center"/>
    </xf>
    <xf numFmtId="0" fontId="9" fillId="16" borderId="3" xfId="0" applyFont="1" applyFill="1" applyBorder="1" applyAlignment="1">
      <alignment vertical="center" wrapText="1"/>
    </xf>
    <xf numFmtId="0" fontId="0" fillId="17" borderId="0" xfId="0" applyFill="1" applyAlignment="1">
      <alignment horizontal="justify" vertical="center"/>
    </xf>
    <xf numFmtId="0" fontId="0" fillId="10" borderId="0" xfId="0" applyFill="1" applyAlignment="1">
      <alignment horizontal="justify" vertical="center"/>
    </xf>
    <xf numFmtId="0" fontId="0" fillId="0" borderId="0" xfId="0" applyAlignment="1">
      <alignment horizontal="justify" vertical="center"/>
    </xf>
    <xf numFmtId="0" fontId="18" fillId="0" borderId="28" xfId="0" applyFont="1" applyBorder="1" applyAlignment="1">
      <alignment wrapText="1"/>
    </xf>
    <xf numFmtId="0" fontId="18" fillId="0" borderId="28" xfId="0" applyFont="1" applyFill="1" applyBorder="1" applyAlignment="1">
      <alignment wrapText="1"/>
    </xf>
    <xf numFmtId="0" fontId="18" fillId="0" borderId="36" xfId="0" applyFont="1" applyBorder="1" applyAlignment="1">
      <alignment wrapText="1"/>
    </xf>
    <xf numFmtId="0" fontId="0" fillId="0" borderId="29" xfId="0" applyBorder="1"/>
    <xf numFmtId="0" fontId="0" fillId="0" borderId="28" xfId="0" applyBorder="1"/>
    <xf numFmtId="0" fontId="18" fillId="0" borderId="37" xfId="0" applyFont="1" applyFill="1" applyBorder="1" applyAlignment="1">
      <alignment wrapText="1"/>
    </xf>
    <xf numFmtId="0" fontId="0" fillId="0" borderId="24" xfId="0" applyBorder="1"/>
    <xf numFmtId="0" fontId="0" fillId="0" borderId="35" xfId="0" applyFont="1" applyBorder="1" applyAlignment="1"/>
    <xf numFmtId="0" fontId="0" fillId="0" borderId="38" xfId="0" applyBorder="1"/>
    <xf numFmtId="0" fontId="0" fillId="16" borderId="3" xfId="0" applyFill="1" applyBorder="1" applyAlignment="1">
      <alignment horizontal="left" vertical="center"/>
    </xf>
    <xf numFmtId="0" fontId="0" fillId="3" borderId="0" xfId="0" applyFill="1" applyAlignment="1">
      <alignment horizontal="justify" vertical="center"/>
    </xf>
    <xf numFmtId="0" fontId="0" fillId="13" borderId="0" xfId="0" applyFill="1" applyAlignment="1">
      <alignment horizontal="justify" vertical="center"/>
    </xf>
    <xf numFmtId="0" fontId="0" fillId="13" borderId="3" xfId="0" applyFont="1" applyFill="1" applyBorder="1" applyAlignment="1">
      <alignment horizontal="justify" vertical="center"/>
    </xf>
    <xf numFmtId="0" fontId="0" fillId="13" borderId="3" xfId="0" applyFont="1" applyFill="1" applyBorder="1" applyAlignment="1">
      <alignment horizontal="center" vertical="center"/>
    </xf>
    <xf numFmtId="0" fontId="0" fillId="13" borderId="24" xfId="0" applyFont="1" applyFill="1" applyBorder="1" applyAlignment="1">
      <alignment horizontal="justify" vertical="center"/>
    </xf>
    <xf numFmtId="0" fontId="0" fillId="13" borderId="3" xfId="0" applyFont="1" applyFill="1" applyBorder="1" applyAlignment="1">
      <alignment vertical="center" wrapText="1"/>
    </xf>
    <xf numFmtId="14" fontId="0" fillId="13" borderId="3" xfId="0" applyNumberFormat="1" applyFont="1" applyFill="1" applyBorder="1" applyAlignment="1">
      <alignment horizontal="justify" vertical="center"/>
    </xf>
    <xf numFmtId="0" fontId="0" fillId="13" borderId="3" xfId="0" applyFont="1" applyFill="1" applyBorder="1" applyAlignment="1">
      <alignment horizontal="justify" vertical="center" wrapText="1"/>
    </xf>
    <xf numFmtId="0" fontId="0" fillId="13" borderId="3" xfId="0" applyFont="1" applyFill="1" applyBorder="1" applyAlignment="1">
      <alignment horizontal="left" vertical="center"/>
    </xf>
    <xf numFmtId="0" fontId="0" fillId="13" borderId="3" xfId="0" applyNumberFormat="1" applyFont="1" applyFill="1" applyBorder="1" applyAlignment="1">
      <alignment horizontal="justify" vertical="center"/>
    </xf>
    <xf numFmtId="1" fontId="0" fillId="13" borderId="3" xfId="0" applyNumberFormat="1" applyFont="1" applyFill="1" applyBorder="1" applyAlignment="1">
      <alignment horizontal="justify" vertical="center"/>
    </xf>
    <xf numFmtId="0" fontId="23" fillId="13" borderId="3" xfId="1" applyFont="1" applyFill="1" applyBorder="1" applyAlignment="1">
      <alignment vertical="center" wrapText="1"/>
    </xf>
    <xf numFmtId="0" fontId="23" fillId="13" borderId="3" xfId="1" applyFont="1" applyFill="1" applyBorder="1" applyAlignment="1">
      <alignment horizontal="justify" vertical="center"/>
    </xf>
    <xf numFmtId="0" fontId="0" fillId="13" borderId="39" xfId="0" applyFont="1" applyFill="1" applyBorder="1" applyAlignment="1">
      <alignment horizontal="justify" vertical="center"/>
    </xf>
    <xf numFmtId="0" fontId="0" fillId="13" borderId="3" xfId="0" applyNumberFormat="1" applyFont="1" applyFill="1" applyBorder="1" applyAlignment="1">
      <alignment horizontal="left" vertical="center"/>
    </xf>
    <xf numFmtId="14" fontId="0" fillId="13" borderId="3" xfId="0" applyNumberFormat="1" applyFont="1" applyFill="1" applyBorder="1" applyAlignment="1">
      <alignment horizontal="center" vertical="center"/>
    </xf>
    <xf numFmtId="0" fontId="0" fillId="13" borderId="0" xfId="0" applyFont="1" applyFill="1" applyBorder="1" applyAlignment="1">
      <alignment horizontal="justify" vertical="center"/>
    </xf>
    <xf numFmtId="0" fontId="11" fillId="13" borderId="3" xfId="0" applyFont="1" applyFill="1" applyBorder="1" applyAlignment="1">
      <alignment wrapText="1"/>
    </xf>
    <xf numFmtId="0" fontId="11" fillId="18" borderId="3" xfId="0" applyFont="1" applyFill="1" applyBorder="1" applyAlignment="1">
      <alignment wrapText="1"/>
    </xf>
    <xf numFmtId="0" fontId="11" fillId="13" borderId="3" xfId="0" applyFont="1" applyFill="1" applyBorder="1" applyAlignment="1">
      <alignment vertical="top" wrapText="1"/>
    </xf>
    <xf numFmtId="0" fontId="0" fillId="13" borderId="0" xfId="0" applyFont="1" applyFill="1" applyAlignment="1">
      <alignment horizontal="justify" vertical="center"/>
    </xf>
    <xf numFmtId="0" fontId="0" fillId="0" borderId="0" xfId="0" applyAlignment="1">
      <alignment horizontal="justify" vertical="center"/>
    </xf>
    <xf numFmtId="0" fontId="8" fillId="8" borderId="25" xfId="0" applyFont="1" applyFill="1" applyBorder="1" applyAlignment="1">
      <alignment horizontal="center" vertical="center" wrapText="1"/>
    </xf>
    <xf numFmtId="0" fontId="8" fillId="8" borderId="26" xfId="0" applyFont="1" applyFill="1" applyBorder="1" applyAlignment="1">
      <alignment horizontal="center" vertical="center" wrapText="1"/>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9"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9" xfId="0" applyFont="1" applyFill="1" applyBorder="1" applyAlignment="1">
      <alignment horizontal="center" vertical="center"/>
    </xf>
    <xf numFmtId="0" fontId="0" fillId="0" borderId="1" xfId="0" applyBorder="1" applyAlignment="1">
      <alignment horizontal="justify" vertical="center"/>
    </xf>
    <xf numFmtId="0" fontId="0" fillId="0" borderId="2" xfId="0" applyBorder="1" applyAlignment="1">
      <alignment horizontal="justify" vertical="center"/>
    </xf>
    <xf numFmtId="0" fontId="0" fillId="0" borderId="4" xfId="0" applyBorder="1" applyAlignment="1">
      <alignment horizontal="justify" vertical="center"/>
    </xf>
    <xf numFmtId="0" fontId="0" fillId="0" borderId="0" xfId="0" applyAlignment="1">
      <alignment horizontal="justify" vertical="center"/>
    </xf>
    <xf numFmtId="0" fontId="0" fillId="0" borderId="5" xfId="0" applyBorder="1" applyAlignment="1">
      <alignment horizontal="justify" vertical="center"/>
    </xf>
    <xf numFmtId="0" fontId="0" fillId="0" borderId="6" xfId="0" applyBorder="1" applyAlignment="1">
      <alignment horizontal="justify" vertical="center"/>
    </xf>
    <xf numFmtId="0" fontId="2" fillId="0" borderId="3" xfId="0" applyFont="1" applyBorder="1" applyAlignment="1">
      <alignment horizontal="center" vertical="center" wrapText="1"/>
    </xf>
    <xf numFmtId="164" fontId="3" fillId="2" borderId="3"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164" fontId="6" fillId="2" borderId="3" xfId="0" applyNumberFormat="1" applyFont="1" applyFill="1" applyBorder="1" applyAlignment="1">
      <alignment horizontal="center" vertical="center" wrapText="1"/>
    </xf>
    <xf numFmtId="20" fontId="10" fillId="0" borderId="14" xfId="0" applyNumberFormat="1" applyFont="1" applyBorder="1" applyAlignment="1">
      <alignment horizontal="center" vertical="center" wrapText="1"/>
    </xf>
    <xf numFmtId="0" fontId="11" fillId="0" borderId="14" xfId="0" applyFont="1" applyBorder="1"/>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18"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9" xfId="0" applyFont="1" applyBorder="1" applyAlignment="1">
      <alignment horizontal="center" vertical="center" wrapText="1"/>
    </xf>
    <xf numFmtId="0" fontId="13" fillId="0" borderId="14" xfId="0" applyFont="1" applyBorder="1" applyAlignment="1">
      <alignment horizontal="left" vertical="top" wrapText="1"/>
    </xf>
    <xf numFmtId="20" fontId="12" fillId="9" borderId="14" xfId="0" applyNumberFormat="1" applyFont="1" applyFill="1" applyBorder="1" applyAlignment="1">
      <alignment horizontal="center" vertical="center" wrapText="1"/>
    </xf>
    <xf numFmtId="0" fontId="11" fillId="10" borderId="14" xfId="0" applyFont="1" applyFill="1" applyBorder="1"/>
    <xf numFmtId="0" fontId="12" fillId="9" borderId="14"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1" fillId="11" borderId="14" xfId="0" applyFont="1" applyFill="1" applyBorder="1"/>
    <xf numFmtId="0" fontId="13" fillId="0" borderId="18" xfId="0" applyFont="1" applyBorder="1" applyAlignment="1">
      <alignment horizontal="left" vertical="top" wrapText="1"/>
    </xf>
    <xf numFmtId="0" fontId="13" fillId="0" borderId="23" xfId="0" applyFont="1" applyBorder="1" applyAlignment="1">
      <alignment horizontal="left" vertical="top" wrapText="1"/>
    </xf>
    <xf numFmtId="0" fontId="13" fillId="0" borderId="19" xfId="0" applyFont="1" applyBorder="1" applyAlignment="1">
      <alignment horizontal="left" vertical="top" wrapText="1"/>
    </xf>
    <xf numFmtId="0" fontId="13" fillId="0" borderId="14" xfId="0" applyFont="1" applyBorder="1" applyAlignment="1">
      <alignment horizontal="left" vertical="center" wrapText="1"/>
    </xf>
    <xf numFmtId="0" fontId="12" fillId="12" borderId="18" xfId="0" applyFont="1" applyFill="1" applyBorder="1" applyAlignment="1">
      <alignment horizontal="center" vertical="center" wrapText="1"/>
    </xf>
    <xf numFmtId="0" fontId="12" fillId="12" borderId="23" xfId="0" applyFont="1" applyFill="1" applyBorder="1" applyAlignment="1">
      <alignment horizontal="center" vertical="center" wrapText="1"/>
    </xf>
    <xf numFmtId="0" fontId="12" fillId="12" borderId="19" xfId="0" applyFont="1" applyFill="1" applyBorder="1" applyAlignment="1">
      <alignment horizontal="center" vertical="center" wrapText="1"/>
    </xf>
    <xf numFmtId="0" fontId="13" fillId="13" borderId="18" xfId="0" applyFont="1" applyFill="1" applyBorder="1" applyAlignment="1">
      <alignment horizontal="left" vertical="top" wrapText="1"/>
    </xf>
    <xf numFmtId="0" fontId="13" fillId="13" borderId="23" xfId="0" applyFont="1" applyFill="1" applyBorder="1" applyAlignment="1">
      <alignment horizontal="left" vertical="top" wrapText="1"/>
    </xf>
    <xf numFmtId="0" fontId="13" fillId="13" borderId="19" xfId="0" applyFont="1" applyFill="1" applyBorder="1" applyAlignment="1">
      <alignment horizontal="left" vertical="top" wrapText="1"/>
    </xf>
    <xf numFmtId="0" fontId="12" fillId="5" borderId="18"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8" fillId="0" borderId="14" xfId="0" applyFont="1" applyBorder="1" applyAlignment="1">
      <alignment horizontal="left" vertical="top" wrapText="1"/>
    </xf>
    <xf numFmtId="0" fontId="19" fillId="0" borderId="14" xfId="0" applyFont="1" applyBorder="1"/>
    <xf numFmtId="0" fontId="13" fillId="13" borderId="14" xfId="0" applyFont="1" applyFill="1" applyBorder="1" applyAlignment="1">
      <alignment horizontal="left" vertical="center" wrapText="1"/>
    </xf>
    <xf numFmtId="0" fontId="11" fillId="13" borderId="14" xfId="0" applyFont="1" applyFill="1" applyBorder="1"/>
    <xf numFmtId="0" fontId="12" fillId="9" borderId="14" xfId="0" applyFont="1" applyFill="1" applyBorder="1" applyAlignment="1">
      <alignment horizontal="center"/>
    </xf>
    <xf numFmtId="0" fontId="13" fillId="0" borderId="14" xfId="0" applyFont="1" applyBorder="1" applyAlignment="1">
      <alignment horizontal="center" vertical="center" wrapText="1"/>
    </xf>
    <xf numFmtId="0" fontId="16" fillId="14" borderId="29" xfId="0" applyFont="1" applyFill="1" applyBorder="1" applyAlignment="1">
      <alignment horizontal="center" vertical="center"/>
    </xf>
    <xf numFmtId="0" fontId="16" fillId="14" borderId="30" xfId="0" applyFont="1" applyFill="1" applyBorder="1" applyAlignment="1">
      <alignment horizontal="center" vertical="center"/>
    </xf>
    <xf numFmtId="0" fontId="16" fillId="15" borderId="28" xfId="0" applyFont="1" applyFill="1" applyBorder="1" applyAlignment="1">
      <alignment horizontal="center" vertical="center" wrapText="1"/>
    </xf>
    <xf numFmtId="0" fontId="16" fillId="15" borderId="24" xfId="0" applyFont="1" applyFill="1" applyBorder="1" applyAlignment="1">
      <alignment horizontal="center" vertical="center" wrapText="1"/>
    </xf>
  </cellXfs>
  <cellStyles count="2">
    <cellStyle name="Hipervínculo" xfId="1" builtinId="8"/>
    <cellStyle name="Normal" xfId="0" builtinId="0"/>
  </cellStyles>
  <dxfs count="6">
    <dxf>
      <font>
        <b val="0"/>
        <i val="0"/>
        <strike val="0"/>
        <condense val="0"/>
        <extend val="0"/>
        <outline val="0"/>
        <shadow val="0"/>
        <u val="none"/>
        <vertAlign val="baseline"/>
        <sz val="11"/>
        <color theme="1"/>
        <name val="Calibri"/>
        <scheme val="none"/>
      </font>
      <fill>
        <patternFill patternType="solid">
          <fgColor indexed="64"/>
          <bgColor rgb="FFFFFF00"/>
        </patternFill>
      </fill>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Calibri"/>
        <scheme val="none"/>
      </font>
      <fill>
        <patternFill patternType="solid">
          <fgColor indexed="64"/>
          <bgColor rgb="FFFFFF00"/>
        </patternFill>
      </fill>
      <border diagonalUp="0" diagonalDown="0">
        <left style="thin">
          <color rgb="FF000000"/>
        </left>
        <right style="thin">
          <color rgb="FF000000"/>
        </right>
        <top style="thin">
          <color rgb="FF000000"/>
        </top>
        <bottom style="thin">
          <color rgb="FF000000"/>
        </bottom>
        <vertical/>
        <horizontal/>
      </border>
    </dxf>
    <dxf>
      <border outline="0">
        <right style="thin">
          <color indexed="64"/>
        </right>
        <top style="thin">
          <color indexed="64"/>
        </top>
        <bottom style="thin">
          <color rgb="FF000000"/>
        </bottom>
      </border>
    </dxf>
    <dxf>
      <font>
        <b val="0"/>
        <i val="0"/>
        <strike val="0"/>
        <condense val="0"/>
        <extend val="0"/>
        <outline val="0"/>
        <shadow val="0"/>
        <u val="none"/>
        <vertAlign val="baseline"/>
        <sz val="11"/>
        <color theme="1"/>
        <name val="Calibri"/>
        <scheme val="none"/>
      </font>
      <fill>
        <patternFill patternType="solid">
          <fgColor indexed="64"/>
          <bgColor rgb="FFFFFF00"/>
        </patternFill>
      </fill>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6"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0</xdr:row>
      <xdr:rowOff>233671</xdr:rowOff>
    </xdr:from>
    <xdr:to>
      <xdr:col>4</xdr:col>
      <xdr:colOff>860713</xdr:colOff>
      <xdr:row>2</xdr:row>
      <xdr:rowOff>434644</xdr:rowOff>
    </xdr:to>
    <xdr:pic>
      <xdr:nvPicPr>
        <xdr:cNvPr id="2" name="Imagen 1">
          <a:extLst>
            <a:ext uri="{FF2B5EF4-FFF2-40B4-BE49-F238E27FC236}">
              <a16:creationId xmlns:a16="http://schemas.microsoft.com/office/drawing/2014/main" id="{835D3CC2-E456-4170-832C-402C281498C9}"/>
            </a:ext>
          </a:extLst>
        </xdr:cNvPr>
        <xdr:cNvPicPr>
          <a:picLocks noChangeAspect="1"/>
        </xdr:cNvPicPr>
      </xdr:nvPicPr>
      <xdr:blipFill>
        <a:blip xmlns:r="http://schemas.openxmlformats.org/officeDocument/2006/relationships" r:embed="rId1"/>
        <a:stretch>
          <a:fillRect/>
        </a:stretch>
      </xdr:blipFill>
      <xdr:spPr>
        <a:xfrm>
          <a:off x="95250" y="233671"/>
          <a:ext cx="4223038" cy="11153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153612</xdr:rowOff>
    </xdr:from>
    <xdr:to>
      <xdr:col>1</xdr:col>
      <xdr:colOff>847725</xdr:colOff>
      <xdr:row>2</xdr:row>
      <xdr:rowOff>257642</xdr:rowOff>
    </xdr:to>
    <xdr:pic>
      <xdr:nvPicPr>
        <xdr:cNvPr id="2" name="Imagen 1">
          <a:extLst>
            <a:ext uri="{FF2B5EF4-FFF2-40B4-BE49-F238E27FC236}">
              <a16:creationId xmlns:a16="http://schemas.microsoft.com/office/drawing/2014/main" id="{58CC6D68-5C24-4CFF-894E-FFBA45511CEC}"/>
            </a:ext>
          </a:extLst>
        </xdr:cNvPr>
        <xdr:cNvPicPr>
          <a:picLocks noChangeAspect="1"/>
        </xdr:cNvPicPr>
      </xdr:nvPicPr>
      <xdr:blipFill>
        <a:blip xmlns:r="http://schemas.openxmlformats.org/officeDocument/2006/relationships" r:embed="rId1"/>
        <a:stretch>
          <a:fillRect/>
        </a:stretch>
      </xdr:blipFill>
      <xdr:spPr>
        <a:xfrm>
          <a:off x="47625" y="153612"/>
          <a:ext cx="1924050" cy="4659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gela.artunduaga\AppData\Local\Microsoft\Windows\INetCache\Content.Outlook\2U83F0SC\MATRIZ%20INSTRUMENTOS%20DE%20INF_PUBLICA%2020-09-2021%20v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iro.monroy/Jairo%20Trabajo/angela/MATRIZ%20INSTRUMENTOS%20DE%20INF_PUBLICA%2020-09-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gela.artunduaga\AppData\Local\Microsoft\Windows\INetCache\Content.Outlook\2U83F0SC\MATRIZ%20INSTRUMENTOS%20DE%20INF_PUBLICA%2029-09-2021%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INSTRUMENTOS PÚBLICOS"/>
      <sheetName val="INSTRUCTIVO"/>
      <sheetName val="DATOS"/>
      <sheetName val="Hoja1"/>
    </sheetNames>
    <sheetDataSet>
      <sheetData sheetId="0"/>
      <sheetData sheetId="1"/>
      <sheetData sheetId="2">
        <row r="3">
          <cell r="J3" t="str">
            <v>No aplica, es:</v>
          </cell>
        </row>
        <row r="4">
          <cell r="J4" t="str">
            <v>Es Pública clasificada, porqué afecta:</v>
          </cell>
          <cell r="K4" t="str">
            <v>Pública</v>
          </cell>
        </row>
        <row r="5">
          <cell r="J5" t="str">
            <v>Es Pública reservada, porqué afecta:</v>
          </cell>
          <cell r="K5" t="str">
            <v>El derecho de toda persona a la intimidad, bajo las limitaciones propias que impone la condición de servidor público,
Ley 1581 de 2012 (Tratamiento de datos personales y reserva de datos sensibles)
Ley 1266 de 2008 (Sobre información contenida en bases de datos personales)
Artículo 24 de la Ley 1755 de 2015 (Derechos de privacidad e intimidad, que esté incluida en las hojas de vida, la historia laboral y los expedientes pensionales, entre otros)</v>
          </cell>
        </row>
        <row r="6">
          <cell r="K6" t="str">
            <v>El derecho de toda persona a la vida, la salud o la seguridad;
Resoluciones 1995 de 1999 y la 839 de 2017 (Reserva de historia clínica)</v>
          </cell>
        </row>
        <row r="7">
          <cell r="K7" t="str">
            <v>Los secretos comerciales, industriales y profesionales
Parágrafo del artículo 77 de la Ley 1474 de 2011 (Secretos comerciales, industriales y profesionales)
Artículo  263 de la Decisión 486 de 2000 (Secreto empresarial)</v>
          </cell>
        </row>
        <row r="8">
          <cell r="K8" t="str">
            <v>La defensa y seguridad nacional;</v>
          </cell>
        </row>
        <row r="9">
          <cell r="K9" t="str">
            <v>La seguridad pública;</v>
          </cell>
        </row>
        <row r="10">
          <cell r="K10" t="str">
            <v>Las relaciones internacionales;</v>
          </cell>
        </row>
        <row r="11">
          <cell r="K11" t="str">
            <v>La prevención, investigación y persecución de los delitos y las faltas disciplinarias, mientras que no se haga efectiva la medida de aseguramiento o se formule pliego de cargos, según el caso;</v>
          </cell>
        </row>
        <row r="12">
          <cell r="K12" t="str">
            <v>El debido proceso y la igualdad de las partes en los procesos judiciales;</v>
          </cell>
        </row>
        <row r="13">
          <cell r="K13" t="str">
            <v>La administración efectiva de la justicia;</v>
          </cell>
        </row>
        <row r="14">
          <cell r="K14" t="str">
            <v>Los derechos de la infancia y la adolescencia;</v>
          </cell>
        </row>
        <row r="15">
          <cell r="K15" t="str">
            <v>La estabilidad macroeconómica y financiera del país;</v>
          </cell>
        </row>
        <row r="16">
          <cell r="K16" t="str">
            <v>La salud pública.</v>
          </cell>
        </row>
        <row r="17">
          <cell r="K17" t="str">
            <v>Los documentos que contengan las opiniones o puntos de vista que formen parte del proceso deliberativo de los servidores públicos.</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INSTRUMENTOS PÚBLICOS"/>
      <sheetName val="INSTRUCTIVO"/>
      <sheetName val="DATOS"/>
      <sheetName val="Hoja1"/>
    </sheetNames>
    <sheetDataSet>
      <sheetData sheetId="0"/>
      <sheetData sheetId="1"/>
      <sheetData sheetId="2">
        <row r="4">
          <cell r="K4" t="str">
            <v>Pública</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INSTRUMENTOS PÚBLICOS"/>
      <sheetName val="INSTRUCTIVO"/>
      <sheetName val="DATOS"/>
      <sheetName val="Hoja1"/>
    </sheetNames>
    <sheetDataSet>
      <sheetData sheetId="0" refreshError="1"/>
      <sheetData sheetId="1" refreshError="1"/>
      <sheetData sheetId="2">
        <row r="3">
          <cell r="J3" t="str">
            <v>No aplica, es:</v>
          </cell>
        </row>
        <row r="4">
          <cell r="J4" t="str">
            <v>Es Pública clasificada, porqué afecta:</v>
          </cell>
          <cell r="K4" t="str">
            <v>Pública</v>
          </cell>
        </row>
        <row r="5">
          <cell r="J5" t="str">
            <v>Es Pública reservada, porqué afecta:</v>
          </cell>
          <cell r="K5" t="str">
            <v>El derecho de toda persona a la intimidad, bajo las limitaciones propias que impone la condición de servidor público,
Ley 1581 de 2012 (Tratamiento de datos personales y reserva de datos sensibles)
Ley 1266 de 2008 (Sobre información contenida en bases de datos personales)
Artículo 24 de la Ley 1755 de 2015 (Derechos de privacidad e intimidad, que esté incluida en las hojas de vida, la historia laboral y los expedientes pensionales, entre otros)</v>
          </cell>
        </row>
        <row r="6">
          <cell r="K6" t="str">
            <v>El derecho de toda persona a la vida, la salud o la seguridad;
Resoluciones 1995 de 1999 y la 839 de 2017 (Reserva de historia clínica)</v>
          </cell>
        </row>
        <row r="7">
          <cell r="K7" t="str">
            <v>Los secretos comerciales, industriales y profesionales
Parágrafo del artículo 77 de la Ley 1474 de 2011 (Secretos comerciales, industriales y profesionales)
Artículo  263 de la Decisión 486 de 2000 (Secreto empresarial)</v>
          </cell>
        </row>
        <row r="8">
          <cell r="K8" t="str">
            <v>La defensa y seguridad nacional;</v>
          </cell>
        </row>
        <row r="9">
          <cell r="K9" t="str">
            <v>La seguridad pública;</v>
          </cell>
        </row>
        <row r="10">
          <cell r="K10" t="str">
            <v>Las relaciones internacionales;</v>
          </cell>
        </row>
        <row r="11">
          <cell r="K11" t="str">
            <v>La prevención, investigación y persecución de los delitos y las faltas disciplinarias, mientras que no se haga efectiva la medida de aseguramiento o se formule pliego de cargos, según el caso;</v>
          </cell>
        </row>
        <row r="12">
          <cell r="K12" t="str">
            <v>El debido proceso y la igualdad de las partes en los procesos judiciales;</v>
          </cell>
        </row>
        <row r="13">
          <cell r="K13" t="str">
            <v>La administración efectiva de la justicia;</v>
          </cell>
        </row>
        <row r="14">
          <cell r="K14" t="str">
            <v>Los derechos de la infancia y la adolescencia;</v>
          </cell>
        </row>
        <row r="15">
          <cell r="K15" t="str">
            <v>La estabilidad macroeconómica y financiera del país;</v>
          </cell>
        </row>
        <row r="16">
          <cell r="K16" t="str">
            <v>La salud pública.</v>
          </cell>
        </row>
        <row r="17">
          <cell r="K17" t="str">
            <v>Los documentos que contengan las opiniones o puntos de vista que formen parte del proceso deliberativo de los servidores públicos.</v>
          </cell>
        </row>
      </sheetData>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60" totalsRowShown="0" headerRowDxfId="5" dataDxfId="3" headerRowBorderDxfId="4" tableBorderDxfId="2">
  <autoFilter ref="A2:B60" xr:uid="{00000000-0009-0000-0100-000001000000}"/>
  <tableColumns count="2">
    <tableColumn id="1" xr3:uid="{00000000-0010-0000-0000-000001000000}" name="Código Área" dataDxfId="1"/>
    <tableColumn id="2" xr3:uid="{00000000-0010-0000-0000-000002000000}" name="DEPENDENCIA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inagricultura.gov.co/planeacion-control-gestion/Paginas/Gestion.aspx?RootFolder=%2Fplaneacion%2Dcontrol%2Dgestion%2FGestin%2FPlan%20de%20Acci%C3%B3n&amp;FolderCTID=0x01200081515342FAE90E4AAD4549D3E2B8F290&amp;View=%7B347A6334%2DD1A6%2D4862%2DB956%2D29D28B640FC6%7D" TargetMode="External"/><Relationship Id="rId2" Type="http://schemas.openxmlformats.org/officeDocument/2006/relationships/hyperlink" Target="https://www.minagricultura.gov.co/planeacion-control-gestion/Paginas/Gestion.aspx?RootFolder=%2Fplaneacion%2Dcontrol%2Dgestion%2FGestin%2FEvaluaci%C3%B3n%5Fy%5FSeguimiento%5FOCI&amp;FolderCTID=0x01200081515342FAE90E4AAD4549D3E2B8F290&amp;View=%7B347A6334%2DD1A6%2D4862%2DB956%2D29D28B640FC6%7D" TargetMode="External"/><Relationship Id="rId1" Type="http://schemas.openxmlformats.org/officeDocument/2006/relationships/hyperlink" Target="https://www.minagricultura.gov.co/planeacion-control-gestion/Paginas/Gestion.aspx?RootFolder=%2Fplaneacion%2Dcontrol%2Dgestion%2FGestin%2FEvaluaci%C3%B3n%5Fy%5FSeguimiento%5FOCI&amp;FolderCTID=0x01200081515342FAE90E4AAD4549D3E2B8F290&amp;View=%7B347A6334%2DD1A6%2D4862%2DB956%2D29D28B640FC6%7D"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W232"/>
  <sheetViews>
    <sheetView showGridLines="0" tabSelected="1" topLeftCell="B4" zoomScale="60" zoomScaleNormal="60" workbookViewId="0">
      <pane ySplit="2" topLeftCell="A149" activePane="bottomLeft" state="frozen"/>
      <selection activeCell="A4" sqref="A4"/>
      <selection pane="bottomLeft" activeCell="B6" sqref="A6:XFD6"/>
    </sheetView>
  </sheetViews>
  <sheetFormatPr baseColWidth="10" defaultRowHeight="14.25" x14ac:dyDescent="0.2"/>
  <cols>
    <col min="1" max="1" width="0" style="94" hidden="1" customWidth="1"/>
    <col min="2" max="2" width="17.25" style="37" customWidth="1"/>
    <col min="3" max="3" width="22.75" style="1" customWidth="1"/>
    <col min="4" max="4" width="22.625" style="1" customWidth="1"/>
    <col min="5" max="5" width="24.5" style="1" customWidth="1"/>
    <col min="6" max="6" width="88.875" style="1" customWidth="1"/>
    <col min="7" max="7" width="25" style="1" customWidth="1"/>
    <col min="8" max="8" width="24.375" style="1" customWidth="1"/>
    <col min="9" max="9" width="26.125" style="1" customWidth="1"/>
    <col min="10" max="10" width="29.5" style="1" customWidth="1"/>
    <col min="11" max="11" width="27.25" style="1" customWidth="1"/>
    <col min="12" max="12" width="26.75" style="1" customWidth="1"/>
    <col min="13" max="13" width="24.875" style="1" customWidth="1"/>
    <col min="14" max="14" width="25.375" style="1" customWidth="1"/>
    <col min="15" max="15" width="23.625" style="1" customWidth="1"/>
    <col min="16" max="16" width="26.375" style="1" customWidth="1"/>
    <col min="17" max="17" width="24.75" style="1" customWidth="1"/>
    <col min="18" max="18" width="67.125" style="26" customWidth="1"/>
    <col min="19" max="19" width="49.125" style="1" customWidth="1"/>
    <col min="20" max="20" width="23.875" style="1" customWidth="1"/>
    <col min="21" max="21" width="33.5" style="1" customWidth="1"/>
    <col min="22" max="22" width="23.875" style="1" customWidth="1"/>
    <col min="23" max="23" width="24.875" style="1" customWidth="1"/>
    <col min="24" max="16384" width="11" style="1"/>
  </cols>
  <sheetData>
    <row r="1" spans="1:23" ht="35.25" customHeight="1" x14ac:dyDescent="0.2">
      <c r="C1" s="106"/>
      <c r="D1" s="107"/>
      <c r="E1" s="107"/>
      <c r="F1" s="112" t="s">
        <v>0</v>
      </c>
      <c r="G1" s="112"/>
      <c r="H1" s="112"/>
      <c r="I1" s="112"/>
      <c r="J1" s="112"/>
      <c r="K1" s="112"/>
      <c r="L1" s="112"/>
      <c r="M1" s="112"/>
      <c r="N1" s="112"/>
      <c r="O1" s="112"/>
      <c r="P1" s="112"/>
      <c r="Q1" s="112"/>
      <c r="R1" s="112"/>
      <c r="S1" s="112"/>
      <c r="T1" s="112"/>
      <c r="U1" s="112"/>
      <c r="V1" s="113" t="s">
        <v>1</v>
      </c>
      <c r="W1" s="113"/>
    </row>
    <row r="2" spans="1:23" ht="36.75" customHeight="1" x14ac:dyDescent="0.2">
      <c r="C2" s="108"/>
      <c r="D2" s="109"/>
      <c r="E2" s="109"/>
      <c r="F2" s="112"/>
      <c r="G2" s="112"/>
      <c r="H2" s="112"/>
      <c r="I2" s="112"/>
      <c r="J2" s="112"/>
      <c r="K2" s="112"/>
      <c r="L2" s="112"/>
      <c r="M2" s="112"/>
      <c r="N2" s="112"/>
      <c r="O2" s="112"/>
      <c r="P2" s="112"/>
      <c r="Q2" s="112"/>
      <c r="R2" s="112"/>
      <c r="S2" s="112"/>
      <c r="T2" s="112"/>
      <c r="U2" s="112"/>
      <c r="V2" s="114" t="s">
        <v>2</v>
      </c>
      <c r="W2" s="114"/>
    </row>
    <row r="3" spans="1:23" ht="82.5" customHeight="1" thickBot="1" x14ac:dyDescent="0.25">
      <c r="C3" s="110"/>
      <c r="D3" s="111"/>
      <c r="E3" s="111"/>
      <c r="F3" s="115" t="s">
        <v>3</v>
      </c>
      <c r="G3" s="115"/>
      <c r="H3" s="115"/>
      <c r="I3" s="115"/>
      <c r="J3" s="115"/>
      <c r="K3" s="115"/>
      <c r="L3" s="115"/>
      <c r="M3" s="115"/>
      <c r="N3" s="115"/>
      <c r="O3" s="115"/>
      <c r="P3" s="115"/>
      <c r="Q3" s="115"/>
      <c r="R3" s="115"/>
      <c r="S3" s="115"/>
      <c r="T3" s="115"/>
      <c r="U3" s="115"/>
      <c r="V3" s="116" t="s">
        <v>4</v>
      </c>
      <c r="W3" s="116"/>
    </row>
    <row r="4" spans="1:23" ht="29.25" customHeight="1" thickBot="1" x14ac:dyDescent="0.25">
      <c r="B4" s="73"/>
      <c r="C4" s="97" t="s">
        <v>5</v>
      </c>
      <c r="D4" s="98"/>
      <c r="E4" s="98"/>
      <c r="F4" s="99"/>
      <c r="G4" s="99"/>
      <c r="H4" s="99"/>
      <c r="I4" s="99"/>
      <c r="J4" s="99"/>
      <c r="K4" s="100"/>
      <c r="L4" s="101" t="s">
        <v>6</v>
      </c>
      <c r="M4" s="102"/>
      <c r="N4" s="102"/>
      <c r="O4" s="102"/>
      <c r="P4" s="102"/>
      <c r="Q4" s="103" t="s">
        <v>7</v>
      </c>
      <c r="R4" s="104"/>
      <c r="S4" s="104"/>
      <c r="T4" s="104"/>
      <c r="U4" s="104"/>
      <c r="V4" s="104"/>
      <c r="W4" s="105"/>
    </row>
    <row r="5" spans="1:23" ht="122.25" customHeight="1" x14ac:dyDescent="0.2">
      <c r="A5" s="94" t="s">
        <v>822</v>
      </c>
      <c r="B5" s="2" t="s">
        <v>583</v>
      </c>
      <c r="C5" s="2" t="s">
        <v>8</v>
      </c>
      <c r="D5" s="3" t="s">
        <v>9</v>
      </c>
      <c r="E5" s="3" t="s">
        <v>10</v>
      </c>
      <c r="F5" s="3" t="s">
        <v>11</v>
      </c>
      <c r="G5" s="4" t="s">
        <v>12</v>
      </c>
      <c r="H5" s="3" t="s">
        <v>13</v>
      </c>
      <c r="I5" s="3" t="s">
        <v>14</v>
      </c>
      <c r="J5" s="3" t="s">
        <v>15</v>
      </c>
      <c r="K5" s="5" t="s">
        <v>16</v>
      </c>
      <c r="L5" s="6" t="s">
        <v>17</v>
      </c>
      <c r="M5" s="7" t="s">
        <v>18</v>
      </c>
      <c r="N5" s="7" t="s">
        <v>19</v>
      </c>
      <c r="O5" s="7" t="s">
        <v>20</v>
      </c>
      <c r="P5" s="7" t="s">
        <v>21</v>
      </c>
      <c r="Q5" s="95" t="s">
        <v>22</v>
      </c>
      <c r="R5" s="96"/>
      <c r="S5" s="8" t="s">
        <v>23</v>
      </c>
      <c r="T5" s="8" t="s">
        <v>24</v>
      </c>
      <c r="U5" s="8" t="s">
        <v>25</v>
      </c>
      <c r="V5" s="8" t="s">
        <v>26</v>
      </c>
      <c r="W5" s="9" t="s">
        <v>27</v>
      </c>
    </row>
    <row r="6" spans="1:23" s="74" customFormat="1" ht="231" hidden="1" customHeight="1" x14ac:dyDescent="0.2">
      <c r="B6" s="53">
        <v>1</v>
      </c>
      <c r="C6" s="54" t="s">
        <v>138</v>
      </c>
      <c r="D6" s="55" t="s">
        <v>35</v>
      </c>
      <c r="E6" s="55" t="s">
        <v>35</v>
      </c>
      <c r="F6" s="56" t="s">
        <v>36</v>
      </c>
      <c r="G6" s="72">
        <v>2014</v>
      </c>
      <c r="H6" s="55" t="s">
        <v>28</v>
      </c>
      <c r="I6" s="55" t="s">
        <v>29</v>
      </c>
      <c r="J6" s="55" t="s">
        <v>30</v>
      </c>
      <c r="K6" s="54" t="s">
        <v>31</v>
      </c>
      <c r="L6" s="54" t="s">
        <v>32</v>
      </c>
      <c r="M6" s="56" t="s">
        <v>37</v>
      </c>
      <c r="N6" s="54" t="s">
        <v>34</v>
      </c>
      <c r="O6" s="54" t="s">
        <v>34</v>
      </c>
      <c r="P6" s="55" t="s">
        <v>33</v>
      </c>
      <c r="Q6" s="57" t="str">
        <f>IF(R6=DATOS!$K$4,"No aplica, es:",IF(R6=DATOS!$K$5,"Es Pública clasificada, porqué afecta:",IF(R6=DATOS!$K$6,"Es Pública clasificada, porqué afecta:",IF(R6=DATOS!$K$7,"Es Pública clasificada, porqué afecta:",IF(R6=DATOS!$K$8,"Es Pública reservada, porqué afecta:",IF(R6=DATOS!$K$9,"Es Pública reservada, porqué afecta:",IF(R6=DATOS!$K$10,"Es Pública reservada, porqué afecta:",IF(R6=DATOS!$K$11,"Es Pública reservada, porqué afecta:",IF(R6=DATOS!$K$12,"Es Pública reservada, porqué afecta:",IF(R6=DATOS!$K$13,"Es Pública reservada, porqué afecta:",IF(R6=DATOS!$K$14,"Es Pública reservada, porqué afecta:",IF(R6=DATOS!$K$15,"Es Pública reservada, porqué afecta:",IF(R6=DATOS!$K$16,"Es Pública reservada, porqué afecta:",IF(R6=DATOS!$K$17,"Es Pública reservada, porqué afecta:",""))))))))))))))</f>
        <v/>
      </c>
      <c r="R6" s="58"/>
      <c r="S6" s="59" t="str">
        <f>IF(Q6=DATOS!$J$3,"No aplica",IF(Q6=DATOS!$J$4,"Artículo 15 Constitución Política (Derecho a la intimidad personal y familiar y al buen nombre)
Artículo 61 Constitución Política (Secretos comerciales e industriales)
Artículo 74 Constitución Política (El secreto profesional es inviolable)",IF(Q6=DATOS!$J$5,"Artículo 15 Constitución Política (Derecho a la intimidad personal y familiar y al buen nombre)
Artículo 29 Constitución Política (Debido proceso)","")))</f>
        <v/>
      </c>
      <c r="T6" s="54" t="str">
        <f>IF(Q6=DATOS!$J$3,"No aplica",IF(Q6=DATOS!$J$4,"Artículo 18 de la ley 1712 de 2014",IF(Q6=DATOS!$J$5,"Artículo 19 de la ley 1712 de 2014","")))</f>
        <v/>
      </c>
      <c r="U6" s="54" t="str">
        <f>IF(R6=DATOS!$K$4,"No aplica","")</f>
        <v/>
      </c>
      <c r="V6" s="54" t="str">
        <f>IF(R6=DATOS!$K$4,"No aplica","")</f>
        <v/>
      </c>
      <c r="W6" s="56" t="str">
        <f>IF(R6=DATOS!$K$4,"No aplica",IF(Q6="","",IF(Q6="Es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
      </c>
    </row>
    <row r="7" spans="1:23" s="60" customFormat="1" ht="147.75" customHeight="1" x14ac:dyDescent="0.2">
      <c r="A7" s="60" t="s">
        <v>823</v>
      </c>
      <c r="B7" s="76">
        <v>110</v>
      </c>
      <c r="C7" s="75" t="s">
        <v>96</v>
      </c>
      <c r="D7" s="75" t="s">
        <v>254</v>
      </c>
      <c r="E7" s="75" t="s">
        <v>254</v>
      </c>
      <c r="F7" s="75" t="s">
        <v>255</v>
      </c>
      <c r="G7" s="75">
        <v>2014</v>
      </c>
      <c r="H7" s="75" t="s">
        <v>28</v>
      </c>
      <c r="I7" s="75" t="s">
        <v>29</v>
      </c>
      <c r="J7" s="75" t="s">
        <v>30</v>
      </c>
      <c r="K7" s="75" t="s">
        <v>256</v>
      </c>
      <c r="L7" s="75" t="s">
        <v>256</v>
      </c>
      <c r="M7" s="75" t="s">
        <v>257</v>
      </c>
      <c r="N7" s="75" t="s">
        <v>96</v>
      </c>
      <c r="O7" s="75" t="s">
        <v>96</v>
      </c>
      <c r="P7" s="75" t="s">
        <v>163</v>
      </c>
      <c r="Q7" s="77" t="str">
        <f>IF(R7=[1]DATOS!$K$4,"No aplica, es:",IF(R7=[1]DATOS!$K$5,"Es Pública clasificada, porqué afecta:",IF(R7=[1]DATOS!$K$6,"Es Pública clasificada, porqué afecta:",IF(R7=[1]DATOS!$K$7,"Es Pública clasificada, porqué afecta:",IF(R7=[1]DATOS!$K$8,"Es Pública reservada, porqué afecta:",IF(R7=[1]DATOS!$K$9,"Es Pública reservada, porqué afecta:",IF(R7=[1]DATOS!$K$10,"Es Pública reservada, porqué afecta:",IF(R7=[1]DATOS!$K$11,"Es Pública reservada, porqué afecta:",IF(R7=[1]DATOS!$K$12,"Es Pública reservada, porqué afecta:",IF(R7=[1]DATOS!$K$13,"Es Pública reservada, porqué afecta:",IF(R7=[1]DATOS!$K$14,"Es Pública reservada, porqué afecta:",IF(R7=[1]DATOS!$K$15,"Es Pública reservada, porqué afecta:",IF(R7=[1]DATOS!$K$16,"Es Pública reservada, porqué afecta:",IF(R7=[1]DATOS!$K$17,"Es Pública reservada, porqué afecta:",""))))))))))))))</f>
        <v>No aplica, es:</v>
      </c>
      <c r="R7" s="77" t="s">
        <v>178</v>
      </c>
      <c r="S7" s="78" t="str">
        <f>IF(Q7=[1]DATOS!$J$3,"No aplica",IF(Q7=[1]DATOS!$J$4,"Artículo 15 Constitución Política (Derecho a la intimidad personal y familiar y al buen nombre)
Artículo 61 Constitución Política (Secretos comerciales e industriales)
Artículo 74 Constitución Política (El secreto profesional es inviolable)",IF(Q7=[1]DATOS!$J$5,"Artículo 15 Constitución Política (Derecho a la intimidad personal y familiar y al buen nombre)
Artículo 29 Constitución Política (Debido proceso)","")))</f>
        <v>No aplica</v>
      </c>
      <c r="T7" s="75" t="str">
        <f>IF(Q7=[1]DATOS!$J$3,"No aplica",IF(Q7=[1]DATOS!$J$4,"Artículo 18 de la ley 1712 de 2014",IF(Q7=[1]DATOS!$J$5,"Artículo 19 de la ley 1712 de 2014","")))</f>
        <v>No aplica</v>
      </c>
      <c r="U7" s="75" t="s">
        <v>191</v>
      </c>
      <c r="V7" s="79">
        <v>44385</v>
      </c>
      <c r="W7" s="80" t="str">
        <f>IF(R7=[1]DATOS!$K$4,"No aplica",IF(Q7="","",IF(Q7="Es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8" spans="1:23" s="60" customFormat="1" ht="150" customHeight="1" x14ac:dyDescent="0.2">
      <c r="A8" s="60" t="s">
        <v>823</v>
      </c>
      <c r="B8" s="76">
        <v>110</v>
      </c>
      <c r="C8" s="75" t="s">
        <v>96</v>
      </c>
      <c r="D8" s="75" t="s">
        <v>258</v>
      </c>
      <c r="E8" s="75" t="s">
        <v>258</v>
      </c>
      <c r="F8" s="75" t="s">
        <v>259</v>
      </c>
      <c r="G8" s="75">
        <v>2012</v>
      </c>
      <c r="H8" s="75" t="s">
        <v>28</v>
      </c>
      <c r="I8" s="75" t="s">
        <v>29</v>
      </c>
      <c r="J8" s="75" t="s">
        <v>30</v>
      </c>
      <c r="K8" s="80" t="s">
        <v>800</v>
      </c>
      <c r="L8" s="80" t="s">
        <v>800</v>
      </c>
      <c r="M8" s="75" t="s">
        <v>261</v>
      </c>
      <c r="N8" s="75" t="s">
        <v>96</v>
      </c>
      <c r="O8" s="75" t="s">
        <v>96</v>
      </c>
      <c r="P8" s="75" t="s">
        <v>262</v>
      </c>
      <c r="Q8" s="77" t="str">
        <f>IF(R8=[1]DATOS!$K$4,"No aplica, es:",IF(R8=[1]DATOS!$K$5,"Es Pública clasificada, porqué afecta:",IF(R8=[1]DATOS!$K$6,"Es Pública clasificada, porqué afecta:",IF(R8=[1]DATOS!$K$7,"Es Pública clasificada, porqué afecta:",IF(R8=[1]DATOS!$K$8,"Es Pública reservada, porqué afecta:",IF(R8=[1]DATOS!$K$9,"Es Pública reservada, porqué afecta:",IF(R8=[1]DATOS!$K$10,"Es Pública reservada, porqué afecta:",IF(R8=[1]DATOS!$K$11,"Es Pública reservada, porqué afecta:",IF(R8=[1]DATOS!$K$12,"Es Pública reservada, porqué afecta:",IF(R8=[1]DATOS!$K$13,"Es Pública reservada, porqué afecta:",IF(R8=[1]DATOS!$K$14,"Es Pública reservada, porqué afecta:",IF(R8=[1]DATOS!$K$15,"Es Pública reservada, porqué afecta:",IF(R8=[1]DATOS!$K$16,"Es Pública reservada, porqué afecta:",IF(R8=[1]DATOS!$K$17,"Es Pública reservada, porqué afecta:",""))))))))))))))</f>
        <v>No aplica, es:</v>
      </c>
      <c r="R8" s="77" t="s">
        <v>178</v>
      </c>
      <c r="S8" s="78" t="str">
        <f>IF(Q8=[1]DATOS!$J$3,"No aplica",IF(Q8=[1]DATOS!$J$4,"Artículo 15 Constitución Política (Derecho a la intimidad personal y familiar y al buen nombre)
Artículo 61 Constitución Política (Secretos comerciales e industriales)
Artículo 74 Constitución Política (El secreto profesional es inviolable)",IF(Q8=[1]DATOS!$J$5,"Artículo 15 Constitución Política (Derecho a la intimidad personal y familiar y al buen nombre)
Artículo 29 Constitución Política (Debido proceso)","")))</f>
        <v>No aplica</v>
      </c>
      <c r="T8" s="75" t="str">
        <f>IF(Q8=[1]DATOS!$J$3,"No aplica",IF(Q8=[1]DATOS!$J$4,"Artículo 18 de la ley 1712 de 2014",IF(Q8=[1]DATOS!$J$5,"Artículo 19 de la ley 1712 de 2014","")))</f>
        <v>No aplica</v>
      </c>
      <c r="U8" s="75" t="s">
        <v>190</v>
      </c>
      <c r="V8" s="79">
        <v>44385</v>
      </c>
      <c r="W8" s="80" t="str">
        <f>IF(R8=[1]DATOS!$K$4,"No aplica",IF(Q8="","",IF(Q8="Es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9" spans="1:23" s="60" customFormat="1" ht="162" customHeight="1" x14ac:dyDescent="0.2">
      <c r="A9" s="60" t="s">
        <v>823</v>
      </c>
      <c r="B9" s="76">
        <v>110</v>
      </c>
      <c r="C9" s="75" t="s">
        <v>96</v>
      </c>
      <c r="D9" s="75" t="s">
        <v>276</v>
      </c>
      <c r="E9" s="75" t="s">
        <v>277</v>
      </c>
      <c r="F9" s="75" t="s">
        <v>278</v>
      </c>
      <c r="G9" s="75">
        <v>2014</v>
      </c>
      <c r="H9" s="75" t="s">
        <v>28</v>
      </c>
      <c r="I9" s="75" t="s">
        <v>29</v>
      </c>
      <c r="J9" s="75" t="s">
        <v>30</v>
      </c>
      <c r="K9" s="75" t="s">
        <v>279</v>
      </c>
      <c r="L9" s="75" t="s">
        <v>280</v>
      </c>
      <c r="M9" s="75" t="s">
        <v>281</v>
      </c>
      <c r="N9" s="75" t="s">
        <v>96</v>
      </c>
      <c r="O9" s="75" t="s">
        <v>101</v>
      </c>
      <c r="P9" s="75" t="s">
        <v>262</v>
      </c>
      <c r="Q9" s="77" t="str">
        <f>IF(R9=[1]DATOS!$K$4,"No aplica, es:",IF(R9=[1]DATOS!$K$5,"Es Pública clasificada, porqué afecta:",IF(R9=[1]DATOS!$K$6,"Es Pública clasificada, porqué afecta:",IF(R9=[1]DATOS!$K$7,"Es Pública clasificada, porqué afecta:",IF(R9=[1]DATOS!$K$8,"Es Pública reservada, porqué afecta:",IF(R9=[1]DATOS!$K$9,"Es Pública reservada, porqué afecta:",IF(R9=[1]DATOS!$K$10,"Es Pública reservada, porqué afecta:",IF(R9=[1]DATOS!$K$11,"Es Pública reservada, porqué afecta:",IF(R9=[1]DATOS!$K$12,"Es Pública reservada, porqué afecta:",IF(R9=[1]DATOS!$K$13,"Es Pública reservada, porqué afecta:",IF(R9=[1]DATOS!$K$14,"Es Pública reservada, porqué afecta:",IF(R9=[1]DATOS!$K$15,"Es Pública reservada, porqué afecta:",IF(R9=[1]DATOS!$K$16,"Es Pública reservada, porqué afecta:",IF(R9=[1]DATOS!$K$17,"Es Pública reservada, porqué afecta:",""))))))))))))))</f>
        <v>Es Pública clasificada, porqué afecta:</v>
      </c>
      <c r="R9" s="77" t="s">
        <v>185</v>
      </c>
      <c r="S9" s="78" t="str">
        <f>IF(Q9=[1]DATOS!$J$3,"No aplica",IF(Q9=[1]DATOS!$J$4,"Artículo 15 Constitución Política (Derecho a la intimidad personal y familiar y al buen nombre)
Artículo 61 Constitución Política (Secretos comerciales e industriales)
Artículo 74 Constitución Política (El secreto profesional es inviolable)",IF(Q9=[1]DATOS!$J$5,"Artículo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9" s="75" t="str">
        <f>IF(Q9=[1]DATOS!$J$3,"No aplica",IF(Q9=[1]DATOS!$J$4,"Artículo 18 de la ley 1712 de 2014",IF(Q9=[1]DATOS!$J$5,"Artículo 19 de la ley 1712 de 2014","")))</f>
        <v>Artículo 18 de la ley 1712 de 2014</v>
      </c>
      <c r="U9" s="75" t="s">
        <v>190</v>
      </c>
      <c r="V9" s="79">
        <v>44385</v>
      </c>
      <c r="W9" s="80" t="str">
        <f>IF(R9=[1]DATOS!$K$4,"No aplica",IF(Q9="","",IF(Q9="Es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0" spans="1:23" s="60" customFormat="1" ht="135" customHeight="1" x14ac:dyDescent="0.2">
      <c r="A10" s="60" t="s">
        <v>823</v>
      </c>
      <c r="B10" s="76">
        <v>111</v>
      </c>
      <c r="C10" s="75" t="s">
        <v>100</v>
      </c>
      <c r="D10" s="81" t="s">
        <v>263</v>
      </c>
      <c r="E10" s="75" t="s">
        <v>263</v>
      </c>
      <c r="F10" s="75" t="s">
        <v>264</v>
      </c>
      <c r="G10" s="75">
        <v>2014</v>
      </c>
      <c r="H10" s="75" t="s">
        <v>28</v>
      </c>
      <c r="I10" s="75" t="s">
        <v>29</v>
      </c>
      <c r="J10" s="75" t="s">
        <v>30</v>
      </c>
      <c r="K10" s="80" t="s">
        <v>801</v>
      </c>
      <c r="L10" s="80" t="s">
        <v>801</v>
      </c>
      <c r="M10" s="75" t="s">
        <v>265</v>
      </c>
      <c r="N10" s="75" t="s">
        <v>96</v>
      </c>
      <c r="O10" s="75" t="s">
        <v>100</v>
      </c>
      <c r="P10" s="75" t="s">
        <v>262</v>
      </c>
      <c r="Q10" s="77" t="str">
        <f>IF(R10=[1]DATOS!$K$4,"No aplica, es:",IF(R10=[1]DATOS!$K$5,"Es Pública clasificada, porqué afecta:",IF(R10=[1]DATOS!$K$6,"Es Pública clasificada, porqué afecta:",IF(R10=[1]DATOS!$K$7,"Es Pública clasificada, porqué afecta:",IF(R10=[1]DATOS!$K$8,"Es Pública reservada, porqué afecta:",IF(R10=[1]DATOS!$K$9,"Es Pública reservada, porqué afecta:",IF(R10=[1]DATOS!$K$10,"Es Pública reservada, porqué afecta:",IF(R10=[1]DATOS!$K$11,"Es Pública reservada, porqué afecta:",IF(R10=[1]DATOS!$K$12,"Es Pública reservada, porqué afecta:",IF(R10=[1]DATOS!$K$13,"Es Pública reservada, porqué afecta:",IF(R10=[1]DATOS!$K$14,"Es Pública reservada, porqué afecta:",IF(R10=[1]DATOS!$K$15,"Es Pública reservada, porqué afecta:",IF(R10=[1]DATOS!$K$16,"Es Pública reservada, porqué afecta:",IF(R10=[1]DATOS!$K$17,"Es Pública reservada, porqué afecta:",""))))))))))))))</f>
        <v>Es Pública clasificada, porqué afecta:</v>
      </c>
      <c r="R10" s="77" t="s">
        <v>185</v>
      </c>
      <c r="S10" s="78" t="str">
        <f>IF(Q10=[1]DATOS!$J$3,"No aplica",IF(Q10=[1]DATOS!$J$4,"Artículo 15 Constitución Política (Derecho a la intimidad personal y familiar y al buen nombre)
Artículo 61 Constitución Política (Secretos comerciales e industriales)
Artículo 74 Constitución Política (El secreto profesional es inviolable)",IF(Q10=[1]DATOS!$J$5,"Artículo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0" s="75" t="str">
        <f>IF(Q10=[1]DATOS!$J$3,"No aplica",IF(Q10=[1]DATOS!$J$4,"Artículo 18 de la ley 1712 de 2014",IF(Q10=[1]DATOS!$J$5,"Artículo 19 de la ley 1712 de 2014","")))</f>
        <v>Artículo 18 de la ley 1712 de 2014</v>
      </c>
      <c r="U10" s="75" t="s">
        <v>190</v>
      </c>
      <c r="V10" s="79">
        <v>44385</v>
      </c>
      <c r="W10" s="80" t="str">
        <f>IF(R10=[1]DATOS!$K$4,"No aplica",IF(Q10="","",IF(Q10="Es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1" spans="1:23" s="60" customFormat="1" ht="65.25" customHeight="1" x14ac:dyDescent="0.2">
      <c r="A11" s="60" t="s">
        <v>823</v>
      </c>
      <c r="B11" s="76">
        <v>111</v>
      </c>
      <c r="C11" s="75" t="s">
        <v>100</v>
      </c>
      <c r="D11" s="75" t="s">
        <v>266</v>
      </c>
      <c r="E11" s="75" t="s">
        <v>266</v>
      </c>
      <c r="F11" s="75" t="s">
        <v>267</v>
      </c>
      <c r="G11" s="75">
        <v>2014</v>
      </c>
      <c r="H11" s="75" t="s">
        <v>28</v>
      </c>
      <c r="I11" s="75" t="s">
        <v>29</v>
      </c>
      <c r="J11" s="75" t="s">
        <v>30</v>
      </c>
      <c r="K11" s="75" t="s">
        <v>268</v>
      </c>
      <c r="L11" s="75" t="s">
        <v>268</v>
      </c>
      <c r="M11" s="75" t="s">
        <v>269</v>
      </c>
      <c r="N11" s="75" t="s">
        <v>96</v>
      </c>
      <c r="O11" s="75" t="s">
        <v>100</v>
      </c>
      <c r="P11" s="75" t="s">
        <v>262</v>
      </c>
      <c r="Q11" s="77" t="str">
        <f>IF(R11=[1]DATOS!$K$4,"No aplica, es:",IF(R11=[1]DATOS!$K$5,"Es Pública clasificada, porqué afecta:",IF(R11=[1]DATOS!$K$6,"Es Pública clasificada, porqué afecta:",IF(R11=[1]DATOS!$K$7,"Es Pública clasificada, porqué afecta:",IF(R11=[1]DATOS!$K$8,"Es Pública reservada, porqué afecta:",IF(R11=[1]DATOS!$K$9,"Es Pública reservada, porqué afecta:",IF(R11=[1]DATOS!$K$10,"Es Pública reservada, porqué afecta:",IF(R11=[1]DATOS!$K$11,"Es Pública reservada, porqué afecta:",IF(R11=[1]DATOS!$K$12,"Es Pública reservada, porqué afecta:",IF(R11=[1]DATOS!$K$13,"Es Pública reservada, porqué afecta:",IF(R11=[1]DATOS!$K$14,"Es Pública reservada, porqué afecta:",IF(R11=[1]DATOS!$K$15,"Es Pública reservada, porqué afecta:",IF(R11=[1]DATOS!$K$16,"Es Pública reservada, porqué afecta:",IF(R11=[1]DATOS!$K$17,"Es Pública reservada, porqué afecta:",""))))))))))))))</f>
        <v>No aplica, es:</v>
      </c>
      <c r="R11" s="77" t="s">
        <v>178</v>
      </c>
      <c r="S11" s="78" t="str">
        <f>IF(Q11=[1]DATOS!$J$3,"No aplica",IF(Q11=[1]DATOS!$J$4,"Artículo 15 Constitución Política (Derecho a la intimidad personal y familiar y al buen nombre)
Artículo 61 Constitución Política (Secretos comerciales e industriales)
Artículo 74 Constitución Política (El secreto profesional es inviolable)",IF(Q11=[1]DATOS!$J$5,"Artículo 15 Constitución Política (Derecho a la intimidad personal y familiar y al buen nombre)
Artículo 29 Constitución Política (Debido proceso)","")))</f>
        <v>No aplica</v>
      </c>
      <c r="T11" s="75" t="str">
        <f>IF(Q11=[1]DATOS!$J$3,"No aplica",IF(Q11=[1]DATOS!$J$4,"Artículo 18 de la ley 1712 de 2014",IF(Q11=[1]DATOS!$J$5,"Artículo 19 de la ley 1712 de 2014","")))</f>
        <v>No aplica</v>
      </c>
      <c r="U11" s="75" t="s">
        <v>190</v>
      </c>
      <c r="V11" s="79">
        <v>44385</v>
      </c>
      <c r="W11" s="80" t="str">
        <f>IF(R11=[1]DATOS!$K$4,"No aplica",IF(Q11="","",IF(Q11="Es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2" spans="1:23" s="60" customFormat="1" ht="65.25" customHeight="1" x14ac:dyDescent="0.2">
      <c r="A12" s="60" t="s">
        <v>823</v>
      </c>
      <c r="B12" s="76">
        <v>111</v>
      </c>
      <c r="C12" s="75" t="s">
        <v>100</v>
      </c>
      <c r="D12" s="75" t="s">
        <v>270</v>
      </c>
      <c r="E12" s="75" t="s">
        <v>270</v>
      </c>
      <c r="F12" s="75" t="s">
        <v>271</v>
      </c>
      <c r="G12" s="75">
        <v>2000</v>
      </c>
      <c r="H12" s="75" t="s">
        <v>28</v>
      </c>
      <c r="I12" s="75" t="s">
        <v>29</v>
      </c>
      <c r="J12" s="75" t="s">
        <v>30</v>
      </c>
      <c r="K12" s="75" t="s">
        <v>260</v>
      </c>
      <c r="L12" s="75" t="s">
        <v>260</v>
      </c>
      <c r="M12" s="75" t="s">
        <v>272</v>
      </c>
      <c r="N12" s="75" t="s">
        <v>96</v>
      </c>
      <c r="O12" s="75" t="s">
        <v>100</v>
      </c>
      <c r="P12" s="75" t="s">
        <v>262</v>
      </c>
      <c r="Q12" s="77" t="str">
        <f>IF(R12=[1]DATOS!$K$4,"No aplica, es:",IF(R12=[1]DATOS!$K$5,"Es Pública clasificada, porqué afecta:",IF(R12=[1]DATOS!$K$6,"Es Pública clasificada, porqué afecta:",IF(R12=[1]DATOS!$K$7,"Es Pública clasificada, porqué afecta:",IF(R12=[1]DATOS!$K$8,"Es Pública reservada, porqué afecta:",IF(R12=[1]DATOS!$K$9,"Es Pública reservada, porqué afecta:",IF(R12=[1]DATOS!$K$10,"Es Pública reservada, porqué afecta:",IF(R12=[1]DATOS!$K$11,"Es Pública reservada, porqué afecta:",IF(R12=[1]DATOS!$K$12,"Es Pública reservada, porqué afecta:",IF(R12=[1]DATOS!$K$13,"Es Pública reservada, porqué afecta:",IF(R12=[1]DATOS!$K$14,"Es Pública reservada, porqué afecta:",IF(R12=[1]DATOS!$K$15,"Es Pública reservada, porqué afecta:",IF(R12=[1]DATOS!$K$16,"Es Pública reservada, porqué afecta:",IF(R12=[1]DATOS!$K$17,"Es Pública reservada, porqué afecta:",""))))))))))))))</f>
        <v>Es Pública clasificada, porqué afecta:</v>
      </c>
      <c r="R12" s="77" t="s">
        <v>185</v>
      </c>
      <c r="S12" s="78" t="str">
        <f>IF(Q12=[1]DATOS!$J$3,"No aplica",IF(Q12=[1]DATOS!$J$4,"Artículo 15 Constitución Política (Derecho a la intimidad personal y familiar y al buen nombre)
Artículo 61 Constitución Política (Secretos comerciales e industriales)
Artículo 74 Constitución Política (El secreto profesional es inviolable)",IF(Q12=[1]DATOS!$J$5,"Artículo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2" s="75" t="str">
        <f>IF(Q12=[1]DATOS!$J$3,"No aplica",IF(Q12=[1]DATOS!$J$4,"Artículo 18 de la ley 1712 de 2014",IF(Q12=[1]DATOS!$J$5,"Artículo 19 de la ley 1712 de 2014","")))</f>
        <v>Artículo 18 de la ley 1712 de 2014</v>
      </c>
      <c r="U12" s="75" t="s">
        <v>190</v>
      </c>
      <c r="V12" s="79">
        <v>44385</v>
      </c>
      <c r="W12" s="80" t="str">
        <f>IF(R12=[1]DATOS!$K$4,"No aplica",IF(Q12="","",IF(Q12="Es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3" spans="1:23" s="60" customFormat="1" ht="64.5" customHeight="1" x14ac:dyDescent="0.2">
      <c r="A13" s="60" t="s">
        <v>823</v>
      </c>
      <c r="B13" s="76">
        <v>111</v>
      </c>
      <c r="C13" s="75" t="s">
        <v>100</v>
      </c>
      <c r="D13" s="75" t="s">
        <v>273</v>
      </c>
      <c r="E13" s="75" t="s">
        <v>273</v>
      </c>
      <c r="F13" s="75" t="s">
        <v>274</v>
      </c>
      <c r="G13" s="75">
        <v>2010</v>
      </c>
      <c r="H13" s="75" t="s">
        <v>28</v>
      </c>
      <c r="I13" s="75" t="s">
        <v>29</v>
      </c>
      <c r="J13" s="75" t="s">
        <v>30</v>
      </c>
      <c r="K13" s="75" t="s">
        <v>260</v>
      </c>
      <c r="L13" s="80" t="s">
        <v>795</v>
      </c>
      <c r="M13" s="75" t="s">
        <v>275</v>
      </c>
      <c r="N13" s="75" t="s">
        <v>96</v>
      </c>
      <c r="O13" s="75" t="s">
        <v>100</v>
      </c>
      <c r="P13" s="75" t="s">
        <v>262</v>
      </c>
      <c r="Q13" s="77" t="str">
        <f>IF(R13=[1]DATOS!$K$4,"No aplica, es:",IF(R13=[1]DATOS!$K$5,"Es Pública clasificada, porqué afecta:",IF(R13=[1]DATOS!$K$6,"Es Pública clasificada, porqué afecta:",IF(R13=[1]DATOS!$K$7,"Es Pública clasificada, porqué afecta:",IF(R13=[1]DATOS!$K$8,"Es Pública reservada, porqué afecta:",IF(R13=[1]DATOS!$K$9,"Es Pública reservada, porqué afecta:",IF(R13=[1]DATOS!$K$10,"Es Pública reservada, porqué afecta:",IF(R13=[1]DATOS!$K$11,"Es Pública reservada, porqué afecta:",IF(R13=[1]DATOS!$K$12,"Es Pública reservada, porqué afecta:",IF(R13=[1]DATOS!$K$13,"Es Pública reservada, porqué afecta:",IF(R13=[1]DATOS!$K$14,"Es Pública reservada, porqué afecta:",IF(R13=[1]DATOS!$K$15,"Es Pública reservada, porqué afecta:",IF(R13=[1]DATOS!$K$16,"Es Pública reservada, porqué afecta:",IF(R13=[1]DATOS!$K$17,"Es Pública reservada, porqué afecta:",""))))))))))))))</f>
        <v>No aplica, es:</v>
      </c>
      <c r="R13" s="77" t="s">
        <v>178</v>
      </c>
      <c r="S13" s="78" t="str">
        <f>IF(Q13=[1]DATOS!$J$3,"No aplica",IF(Q13=[1]DATOS!$J$4,"Artículo 15 Constitución Política (Derecho a la intimidad personal y familiar y al buen nombre)
Artículo 61 Constitución Política (Secretos comerciales e industriales)
Artículo 74 Constitución Política (El secreto profesional es inviolable)",IF(Q13=[1]DATOS!$J$5,"Artículo 15 Constitución Política (Derecho a la intimidad personal y familiar y al buen nombre)
Artículo 29 Constitución Política (Debido proceso)","")))</f>
        <v>No aplica</v>
      </c>
      <c r="T13" s="75" t="str">
        <f>IF(Q13=[1]DATOS!$J$3,"No aplica",IF(Q13=[1]DATOS!$J$4,"Artículo 18 de la ley 1712 de 2014",IF(Q13=[1]DATOS!$J$5,"Artículo 19 de la ley 1712 de 2014","")))</f>
        <v>No aplica</v>
      </c>
      <c r="U13" s="75" t="s">
        <v>191</v>
      </c>
      <c r="V13" s="79">
        <v>44385</v>
      </c>
      <c r="W13" s="80" t="str">
        <f>IF(R13=[1]DATOS!$K$4,"No aplica",IF(Q13="","",IF(Q13="Es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4" spans="1:23" s="60" customFormat="1" ht="70.5" customHeight="1" x14ac:dyDescent="0.2">
      <c r="A14" s="60" t="s">
        <v>823</v>
      </c>
      <c r="B14" s="76">
        <v>113</v>
      </c>
      <c r="C14" s="75" t="s">
        <v>101</v>
      </c>
      <c r="D14" s="75" t="s">
        <v>282</v>
      </c>
      <c r="E14" s="75" t="s">
        <v>283</v>
      </c>
      <c r="F14" s="75" t="s">
        <v>284</v>
      </c>
      <c r="G14" s="75">
        <v>2011</v>
      </c>
      <c r="H14" s="75" t="s">
        <v>28</v>
      </c>
      <c r="I14" s="75" t="s">
        <v>29</v>
      </c>
      <c r="J14" s="75" t="s">
        <v>30</v>
      </c>
      <c r="K14" s="75" t="s">
        <v>279</v>
      </c>
      <c r="L14" s="75" t="s">
        <v>280</v>
      </c>
      <c r="M14" s="75" t="s">
        <v>285</v>
      </c>
      <c r="N14" s="75" t="s">
        <v>96</v>
      </c>
      <c r="O14" s="75" t="s">
        <v>101</v>
      </c>
      <c r="P14" s="75" t="s">
        <v>262</v>
      </c>
      <c r="Q14" s="77" t="str">
        <f>IF(R14=[1]DATOS!$K$4,"No aplica, es:",IF(R14=[1]DATOS!$K$5,"Es Pública clasificada, porqué afecta:",IF(R14=[1]DATOS!$K$6,"Es Pública clasificada, porqué afecta:",IF(R14=[1]DATOS!$K$7,"Es Pública clasificada, porqué afecta:",IF(R14=[1]DATOS!$K$8,"Es Pública reservada, porqué afecta:",IF(R14=[1]DATOS!$K$9,"Es Pública reservada, porqué afecta:",IF(R14=[1]DATOS!$K$10,"Es Pública reservada, porqué afecta:",IF(R14=[1]DATOS!$K$11,"Es Pública reservada, porqué afecta:",IF(R14=[1]DATOS!$K$12,"Es Pública reservada, porqué afecta:",IF(R14=[1]DATOS!$K$13,"Es Pública reservada, porqué afecta:",IF(R14=[1]DATOS!$K$14,"Es Pública reservada, porqué afecta:",IF(R14=[1]DATOS!$K$15,"Es Pública reservada, porqué afecta:",IF(R14=[1]DATOS!$K$16,"Es Pública reservada, porqué afecta:",IF(R14=[1]DATOS!$K$17,"Es Pública reservada, porqué afecta:",""))))))))))))))</f>
        <v>Es Pública clasificada, porqué afecta:</v>
      </c>
      <c r="R14" s="77" t="s">
        <v>185</v>
      </c>
      <c r="S14" s="78" t="str">
        <f>IF(Q14=[1]DATOS!$J$3,"No aplica",IF(Q14=[1]DATOS!$J$4,"Artículo 15 Constitución Política (Derecho a la intimidad personal y familiar y al buen nombre)
Artículo 61 Constitución Política (Secretos comerciales e industriales)
Artículo 74 Constitución Política (El secreto profesional es inviolable)",IF(Q14=[1]DATOS!$J$5,"Artículo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4" s="75" t="str">
        <f>IF(Q14=[1]DATOS!$J$3,"No aplica",IF(Q14=[1]DATOS!$J$4,"Artículo 18 de la ley 1712 de 2014",IF(Q14=[1]DATOS!$J$5,"Artículo 19 de la ley 1712 de 2014","")))</f>
        <v>Artículo 18 de la ley 1712 de 2014</v>
      </c>
      <c r="U14" s="75" t="s">
        <v>191</v>
      </c>
      <c r="V14" s="79">
        <v>44385</v>
      </c>
      <c r="W14" s="80" t="str">
        <f>IF(R14=[1]DATOS!$K$4,"No aplica",IF(Q14="","",IF(Q14="Es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5" spans="1:23" s="60" customFormat="1" ht="60.75" customHeight="1" x14ac:dyDescent="0.2">
      <c r="A15" s="60" t="s">
        <v>823</v>
      </c>
      <c r="B15" s="76">
        <v>113</v>
      </c>
      <c r="C15" s="75" t="s">
        <v>101</v>
      </c>
      <c r="D15" s="75" t="s">
        <v>286</v>
      </c>
      <c r="E15" s="75" t="s">
        <v>287</v>
      </c>
      <c r="F15" s="75" t="s">
        <v>288</v>
      </c>
      <c r="G15" s="75">
        <v>2012</v>
      </c>
      <c r="H15" s="75" t="s">
        <v>28</v>
      </c>
      <c r="I15" s="75" t="s">
        <v>29</v>
      </c>
      <c r="J15" s="75" t="s">
        <v>30</v>
      </c>
      <c r="K15" s="75" t="s">
        <v>268</v>
      </c>
      <c r="L15" s="75" t="s">
        <v>280</v>
      </c>
      <c r="M15" s="75" t="s">
        <v>289</v>
      </c>
      <c r="N15" s="75" t="s">
        <v>96</v>
      </c>
      <c r="O15" s="75" t="s">
        <v>101</v>
      </c>
      <c r="P15" s="75" t="s">
        <v>262</v>
      </c>
      <c r="Q15" s="77" t="str">
        <f>IF(R15=[1]DATOS!$K$4,"No aplica, es:",IF(R15=[1]DATOS!$K$5,"Es Pública clasificada, porqué afecta:",IF(R15=[1]DATOS!$K$6,"Es Pública clasificada, porqué afecta:",IF(R15=[1]DATOS!$K$7,"Es Pública clasificada, porqué afecta:",IF(R15=[1]DATOS!$K$8,"Es Pública reservada, porqué afecta:",IF(R15=[1]DATOS!$K$9,"Es Pública reservada, porqué afecta:",IF(R15=[1]DATOS!$K$10,"Es Pública reservada, porqué afecta:",IF(R15=[1]DATOS!$K$11,"Es Pública reservada, porqué afecta:",IF(R15=[1]DATOS!$K$12,"Es Pública reservada, porqué afecta:",IF(R15=[1]DATOS!$K$13,"Es Pública reservada, porqué afecta:",IF(R15=[1]DATOS!$K$14,"Es Pública reservada, porqué afecta:",IF(R15=[1]DATOS!$K$15,"Es Pública reservada, porqué afecta:",IF(R15=[1]DATOS!$K$16,"Es Pública reservada, porqué afecta:",IF(R15=[1]DATOS!$K$17,"Es Pública reservada, porqué afecta:",""))))))))))))))</f>
        <v>Es Pública clasificada, porqué afecta:</v>
      </c>
      <c r="R15" s="77" t="s">
        <v>185</v>
      </c>
      <c r="S15" s="78" t="str">
        <f>IF(Q15=[1]DATOS!$J$3,"No aplica",IF(Q15=[1]DATOS!$J$4,"Artículo 15 Constitución Política (Derecho a la intimidad personal y familiar y al buen nombre)
Artículo 61 Constitución Política (Secretos comerciales e industriales)
Artículo 74 Constitución Política (El secreto profesional es inviolable)",IF(Q15=[1]DATOS!$J$5,"Artículo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5" s="75" t="str">
        <f>IF(Q15=[1]DATOS!$J$3,"No aplica",IF(Q15=[1]DATOS!$J$4,"Artículo 18 de la ley 1712 de 2014",IF(Q15=[1]DATOS!$J$5,"Artículo 19 de la ley 1712 de 2014","")))</f>
        <v>Artículo 18 de la ley 1712 de 2014</v>
      </c>
      <c r="U15" s="75" t="s">
        <v>190</v>
      </c>
      <c r="V15" s="79">
        <v>44385</v>
      </c>
      <c r="W15" s="80" t="str">
        <f>IF(R15=[1]DATOS!$K$4,"No aplica",IF(Q15="","",IF(Q15="Es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6" spans="1:23" s="60" customFormat="1" ht="132.75" customHeight="1" x14ac:dyDescent="0.2">
      <c r="A16" s="60" t="s">
        <v>823</v>
      </c>
      <c r="B16" s="76">
        <v>113</v>
      </c>
      <c r="C16" s="75" t="s">
        <v>101</v>
      </c>
      <c r="D16" s="75" t="s">
        <v>290</v>
      </c>
      <c r="E16" s="75" t="s">
        <v>290</v>
      </c>
      <c r="F16" s="75" t="s">
        <v>291</v>
      </c>
      <c r="G16" s="75">
        <v>2011</v>
      </c>
      <c r="H16" s="75" t="s">
        <v>28</v>
      </c>
      <c r="I16" s="75" t="s">
        <v>29</v>
      </c>
      <c r="J16" s="75" t="s">
        <v>30</v>
      </c>
      <c r="K16" s="80" t="s">
        <v>796</v>
      </c>
      <c r="L16" s="75" t="s">
        <v>280</v>
      </c>
      <c r="M16" s="75" t="s">
        <v>292</v>
      </c>
      <c r="N16" s="75" t="s">
        <v>96</v>
      </c>
      <c r="O16" s="75" t="s">
        <v>101</v>
      </c>
      <c r="P16" s="75" t="s">
        <v>262</v>
      </c>
      <c r="Q16" s="77" t="str">
        <f>IF(R16=[1]DATOS!$K$4,"No aplica, es:",IF(R16=[1]DATOS!$K$5,"Es Pública clasificada, porqué afecta:",IF(R16=[1]DATOS!$K$6,"Es Pública clasificada, porqué afecta:",IF(R16=[1]DATOS!$K$7,"Es Pública clasificada, porqué afecta:",IF(R16=[1]DATOS!$K$8,"Es Pública reservada, porqué afecta:",IF(R16=[1]DATOS!$K$9,"Es Pública reservada, porqué afecta:",IF(R16=[1]DATOS!$K$10,"Es Pública reservada, porqué afecta:",IF(R16=[1]DATOS!$K$11,"Es Pública reservada, porqué afecta:",IF(R16=[1]DATOS!$K$12,"Es Pública reservada, porqué afecta:",IF(R16=[1]DATOS!$K$13,"Es Pública reservada, porqué afecta:",IF(R16=[1]DATOS!$K$14,"Es Pública reservada, porqué afecta:",IF(R16=[1]DATOS!$K$15,"Es Pública reservada, porqué afecta:",IF(R16=[1]DATOS!$K$16,"Es Pública reservada, porqué afecta:",IF(R16=[1]DATOS!$K$17,"Es Pública reservada, porqué afecta:",""))))))))))))))</f>
        <v>Es Pública clasificada, porqué afecta:</v>
      </c>
      <c r="R16" s="77" t="s">
        <v>185</v>
      </c>
      <c r="S16" s="78" t="str">
        <f>IF(Q16=[1]DATOS!$J$3,"No aplica",IF(Q16=[1]DATOS!$J$4,"Artículo 15 Constitución Política (Derecho a la intimidad personal y familiar y al buen nombre)
Artículo 61 Constitución Política (Secretos comerciales e industriales)
Artículo 74 Constitución Política (El secreto profesional es inviolable)",IF(Q16=[1]DATOS!$J$5,"Artículo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6" s="75" t="str">
        <f>IF(Q16=[1]DATOS!$J$3,"No aplica",IF(Q16=[1]DATOS!$J$4,"Artículo 18 de la ley 1712 de 2014",IF(Q16=[1]DATOS!$J$5,"Artículo 19 de la ley 1712 de 2014","")))</f>
        <v>Artículo 18 de la ley 1712 de 2014</v>
      </c>
      <c r="U16" s="75" t="s">
        <v>191</v>
      </c>
      <c r="V16" s="79">
        <v>44385</v>
      </c>
      <c r="W16" s="80" t="str">
        <f>IF(R16=[1]DATOS!$K$4,"No aplica",IF(Q16="","",IF(Q16="Es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7" spans="1:23" s="60" customFormat="1" ht="50.25" customHeight="1" x14ac:dyDescent="0.2">
      <c r="A17" s="60" t="s">
        <v>823</v>
      </c>
      <c r="B17" s="76">
        <v>113</v>
      </c>
      <c r="C17" s="75" t="s">
        <v>101</v>
      </c>
      <c r="D17" s="75" t="s">
        <v>297</v>
      </c>
      <c r="E17" s="75" t="s">
        <v>298</v>
      </c>
      <c r="F17" s="75" t="s">
        <v>299</v>
      </c>
      <c r="G17" s="75">
        <v>2018</v>
      </c>
      <c r="H17" s="75" t="s">
        <v>28</v>
      </c>
      <c r="I17" s="75" t="s">
        <v>29</v>
      </c>
      <c r="J17" s="75" t="s">
        <v>300</v>
      </c>
      <c r="K17" s="80" t="s">
        <v>796</v>
      </c>
      <c r="L17" s="75"/>
      <c r="M17" s="75" t="s">
        <v>301</v>
      </c>
      <c r="N17" s="75" t="s">
        <v>96</v>
      </c>
      <c r="O17" s="75" t="s">
        <v>101</v>
      </c>
      <c r="P17" s="75" t="s">
        <v>262</v>
      </c>
      <c r="Q17" s="77" t="str">
        <f>IF(R17=[1]DATOS!$K$4,"No aplica, es:",IF(R17=[1]DATOS!$K$5,"Es Pública clasificada, porqué afecta:",IF(R17=[1]DATOS!$K$6,"Es Pública clasificada, porqué afecta:",IF(R17=[1]DATOS!$K$7,"Es Pública clasificada, porqué afecta:",IF(R17=[1]DATOS!$K$8,"Es Pública reservada, porqué afecta:",IF(R17=[1]DATOS!$K$9,"Es Pública reservada, porqué afecta:",IF(R17=[1]DATOS!$K$10,"Es Pública reservada, porqué afecta:",IF(R17=[1]DATOS!$K$11,"Es Pública reservada, porqué afecta:",IF(R17=[1]DATOS!$K$12,"Es Pública reservada, porqué afecta:",IF(R17=[1]DATOS!$K$13,"Es Pública reservada, porqué afecta:",IF(R17=[1]DATOS!$K$14,"Es Pública reservada, porqué afecta:",IF(R17=[1]DATOS!$K$15,"Es Pública reservada, porqué afecta:",IF(R17=[1]DATOS!$K$16,"Es Pública reservada, porqué afecta:",IF(R17=[1]DATOS!$K$17,"Es Pública reservada, porqué afecta:",""))))))))))))))</f>
        <v>No aplica, es:</v>
      </c>
      <c r="R17" s="77" t="s">
        <v>178</v>
      </c>
      <c r="S17" s="78" t="str">
        <f>IF(Q17=[1]DATOS!$J$3,"No aplica",IF(Q17=[1]DATOS!$J$4,"Artículo 15 Constitución Política (Derecho a la intimidad personal y familiar y al buen nombre)
Artículo 61 Constitución Política (Secretos comerciales e industriales)
Artículo 74 Constitución Política (El secreto profesional es inviolable)",IF(Q17=[1]DATOS!$J$5,"Artículo 15 Constitución Política (Derecho a la intimidad personal y familiar y al buen nombre)
Artículo 29 Constitución Política (Debido proceso)","")))</f>
        <v>No aplica</v>
      </c>
      <c r="T17" s="75" t="str">
        <f>IF(Q17=[1]DATOS!$J$3,"No aplica",IF(Q17=[1]DATOS!$J$4,"Artículo 18 de la ley 1712 de 2014",IF(Q17=[1]DATOS!$J$5,"Artículo 19 de la ley 1712 de 2014","")))</f>
        <v>No aplica</v>
      </c>
      <c r="U17" s="75" t="s">
        <v>191</v>
      </c>
      <c r="V17" s="79">
        <v>44385</v>
      </c>
      <c r="W17" s="80" t="str">
        <f>IF(R17=[1]DATOS!$K$4,"No aplica",IF(Q17="","",IF(Q17="Es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8" spans="1:23" s="60" customFormat="1" ht="98.25" customHeight="1" x14ac:dyDescent="0.2">
      <c r="A18" s="60" t="s">
        <v>823</v>
      </c>
      <c r="B18" s="76">
        <v>113</v>
      </c>
      <c r="C18" s="75" t="s">
        <v>101</v>
      </c>
      <c r="D18" s="75" t="s">
        <v>302</v>
      </c>
      <c r="E18" s="75" t="s">
        <v>302</v>
      </c>
      <c r="F18" s="75" t="s">
        <v>303</v>
      </c>
      <c r="G18" s="75">
        <v>2007</v>
      </c>
      <c r="H18" s="75" t="s">
        <v>28</v>
      </c>
      <c r="I18" s="75" t="s">
        <v>29</v>
      </c>
      <c r="J18" s="75" t="s">
        <v>30</v>
      </c>
      <c r="K18" s="75" t="s">
        <v>279</v>
      </c>
      <c r="L18" s="75" t="s">
        <v>280</v>
      </c>
      <c r="M18" s="75" t="s">
        <v>304</v>
      </c>
      <c r="N18" s="75" t="s">
        <v>96</v>
      </c>
      <c r="O18" s="75" t="s">
        <v>101</v>
      </c>
      <c r="P18" s="75" t="s">
        <v>262</v>
      </c>
      <c r="Q18" s="77" t="str">
        <f>IF(R18=[1]DATOS!$K$4,"No aplica, es:",IF(R18=[1]DATOS!$K$5,"Es Pública clasificada, porqué afecta:",IF(R18=[1]DATOS!$K$6,"Es Pública clasificada, porqué afecta:",IF(R18=[1]DATOS!$K$7,"Es Pública clasificada, porqué afecta:",IF(R18=[1]DATOS!$K$8,"Es Pública reservada, porqué afecta:",IF(R18=[1]DATOS!$K$9,"Es Pública reservada, porqué afecta:",IF(R18=[1]DATOS!$K$10,"Es Pública reservada, porqué afecta:",IF(R18=[1]DATOS!$K$11,"Es Pública reservada, porqué afecta:",IF(R18=[1]DATOS!$K$12,"Es Pública reservada, porqué afecta:",IF(R18=[1]DATOS!$K$13,"Es Pública reservada, porqué afecta:",IF(R18=[1]DATOS!$K$14,"Es Pública reservada, porqué afecta:",IF(R18=[1]DATOS!$K$15,"Es Pública reservada, porqué afecta:",IF(R18=[1]DATOS!$K$16,"Es Pública reservada, porqué afecta:",IF(R18=[1]DATOS!$K$17,"Es Pública reservada, porqué afecta:",""))))))))))))))</f>
        <v>Es Pública clasificada, porqué afecta:</v>
      </c>
      <c r="R18" s="77" t="s">
        <v>185</v>
      </c>
      <c r="S18" s="78" t="str">
        <f>IF(Q18=[1]DATOS!$J$3,"No aplica",IF(Q18=[1]DATOS!$J$4,"Artículo 15 Constitución Política (Derecho a la intimidad personal y familiar y al buen nombre)
Artículo 61 Constitución Política (Secretos comerciales e industriales)
Artículo 74 Constitución Política (El secreto profesional es inviolable)",IF(Q18=[1]DATOS!$J$5,"Artículo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8" s="75" t="str">
        <f>IF(Q18=[1]DATOS!$J$3,"No aplica",IF(Q18=[1]DATOS!$J$4,"Artículo 18 de la ley 1712 de 2014",IF(Q18=[1]DATOS!$J$5,"Artículo 19 de la ley 1712 de 2014","")))</f>
        <v>Artículo 18 de la ley 1712 de 2014</v>
      </c>
      <c r="U18" s="75" t="s">
        <v>190</v>
      </c>
      <c r="V18" s="79">
        <v>44385</v>
      </c>
      <c r="W18" s="80" t="str">
        <f>IF(R18=[1]DATOS!$K$4,"No aplica",IF(Q18="","",IF(Q18="Es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9" spans="1:23" s="61" customFormat="1" ht="103.5" customHeight="1" x14ac:dyDescent="0.2">
      <c r="A19" s="61" t="s">
        <v>823</v>
      </c>
      <c r="B19" s="76">
        <v>120</v>
      </c>
      <c r="C19" s="75" t="s">
        <v>105</v>
      </c>
      <c r="D19" s="75" t="s">
        <v>294</v>
      </c>
      <c r="E19" s="75" t="s">
        <v>294</v>
      </c>
      <c r="F19" s="75" t="s">
        <v>784</v>
      </c>
      <c r="G19" s="75">
        <v>2009</v>
      </c>
      <c r="H19" s="75" t="s">
        <v>28</v>
      </c>
      <c r="I19" s="75" t="s">
        <v>29</v>
      </c>
      <c r="J19" s="75" t="s">
        <v>30</v>
      </c>
      <c r="K19" s="75" t="s">
        <v>32</v>
      </c>
      <c r="L19" s="75" t="s">
        <v>32</v>
      </c>
      <c r="M19" s="75" t="s">
        <v>785</v>
      </c>
      <c r="N19" s="75" t="s">
        <v>105</v>
      </c>
      <c r="O19" s="75" t="s">
        <v>105</v>
      </c>
      <c r="P19" s="75" t="s">
        <v>33</v>
      </c>
      <c r="Q19" s="77" t="str">
        <f>IF(R19=DATOS!$K$4,"No aplica, es:",IF(R19=DATOS!$K$5,"Es Pública clasificada, porqué afecta:",IF(R19=DATOS!$K$6,"Es Pública clasificada, porqué afecta:",IF(R19=DATOS!$K$7,"Es Pública clasificada, porqué afecta:",IF(R19=DATOS!$K$8,"Es Pública reservada, porqué afecta:",IF(R19=DATOS!$K$9,"Es Pública reservada, porqué afecta:",IF(R19=DATOS!$K$10,"Es Pública reservada, porqué afecta:",IF(R19=DATOS!$K$11,"Es Pública reservada, porqué afecta:",IF(R19=DATOS!$K$12,"Es Pública reservada, porqué afecta:",IF(R19=DATOS!$K$13,"Es Pública reservada, porqué afecta:",IF(R19=DATOS!$K$14,"Es Pública reservada, porqué afecta:",IF(R19=DATOS!$K$15,"Es Pública reservada, porqué afecta:",IF(R19=DATOS!$K$16,"Es Pública reservada, porqué afecta:",IF(R19=DATOS!$K$17,"Es Pública reservada, porqué afecta:",""))))))))))))))</f>
        <v>Es Pública clasificada, porqué afecta:</v>
      </c>
      <c r="R19" s="77" t="s">
        <v>185</v>
      </c>
      <c r="S19" s="78" t="str">
        <f>IF(Q19=DATOS!$J$3,"No aplica",IF(Q19=DATOS!$J$4,"Artículo 15 Constitución Política (Derecho a la intimidad personal y familiar y al buen nombre)
Artículo 61 Constitución Política (Secretos comerciales e industriales)
Artículo 74 Constitución Política (El secreto profesional es inviolable)",IF(Q19=DATOS!$J$5,"Artículo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9" s="75" t="str">
        <f>IF(Q19=DATOS!$J$3,"No aplica",IF(Q19=DATOS!$J$4,"Artículo 18 de la ley 1712 de 2014",IF(Q19=DATOS!$J$5,"Artículo 19 de la ley 1712 de 2014","")))</f>
        <v>Artículo 18 de la ley 1712 de 2014</v>
      </c>
      <c r="U19" s="75" t="s">
        <v>190</v>
      </c>
      <c r="V19" s="79">
        <v>44456</v>
      </c>
      <c r="W19" s="80" t="str">
        <f>IF(R19=DATOS!$K$4,"No aplica",IF(Q19="","",IF(Q19="Es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0" spans="1:23" s="61" customFormat="1" ht="94.5" customHeight="1" x14ac:dyDescent="0.2">
      <c r="A20" s="61" t="s">
        <v>823</v>
      </c>
      <c r="B20" s="76">
        <v>120</v>
      </c>
      <c r="C20" s="75" t="s">
        <v>105</v>
      </c>
      <c r="D20" s="75" t="s">
        <v>254</v>
      </c>
      <c r="E20" s="75" t="s">
        <v>254</v>
      </c>
      <c r="F20" s="75" t="s">
        <v>786</v>
      </c>
      <c r="G20" s="75">
        <v>2009</v>
      </c>
      <c r="H20" s="75" t="s">
        <v>28</v>
      </c>
      <c r="I20" s="75" t="s">
        <v>29</v>
      </c>
      <c r="J20" s="75" t="s">
        <v>30</v>
      </c>
      <c r="K20" s="75" t="s">
        <v>32</v>
      </c>
      <c r="L20" s="75" t="s">
        <v>32</v>
      </c>
      <c r="M20" s="75" t="s">
        <v>787</v>
      </c>
      <c r="N20" s="75" t="s">
        <v>105</v>
      </c>
      <c r="O20" s="75" t="s">
        <v>105</v>
      </c>
      <c r="P20" s="75" t="s">
        <v>33</v>
      </c>
      <c r="Q20" s="77" t="str">
        <f>IF(R20=DATOS!$K$4,"No aplica, es:",IF(R20=DATOS!$K$5,"Es Pública clasificada, porqué afecta:",IF(R20=DATOS!$K$6,"Es Pública clasificada, porqué afecta:",IF(R20=DATOS!$K$7,"Es Pública clasificada, porqué afecta:",IF(R20=DATOS!$K$8,"Es Pública reservada, porqué afecta:",IF(R20=DATOS!$K$9,"Es Pública reservada, porqué afecta:",IF(R20=DATOS!$K$10,"Es Pública reservada, porqué afecta:",IF(R20=DATOS!$K$11,"Es Pública reservada, porqué afecta:",IF(R20=DATOS!$K$12,"Es Pública reservada, porqué afecta:",IF(R20=DATOS!$K$13,"Es Pública reservada, porqué afecta:",IF(R20=DATOS!$K$14,"Es Pública reservada, porqué afecta:",IF(R20=DATOS!$K$15,"Es Pública reservada, porqué afecta:",IF(R20=DATOS!$K$16,"Es Pública reservada, porqué afecta:",IF(R20=DATOS!$K$17,"Es Pública reservada, porqué afecta:",""))))))))))))))</f>
        <v>No aplica, es:</v>
      </c>
      <c r="R20" s="77" t="s">
        <v>178</v>
      </c>
      <c r="S20" s="78" t="str">
        <f>IF(Q20=DATOS!$J$3,"No aplica",IF(Q20=DATOS!$J$4,"Artículo 15 Constitución Política (Derecho a la intimidad personal y familiar y al buen nombre)
Artículo 61 Constitución Política (Secretos comerciales e industriales)
Artículo 74 Constitución Política (El secreto profesional es inviolable)",IF(Q20=DATOS!$J$5,"Artículo 15 Constitución Política (Derecho a la intimidad personal y familiar y al buen nombre)
Artículo 29 Constitución Política (Debido proceso)","")))</f>
        <v>No aplica</v>
      </c>
      <c r="T20" s="75" t="str">
        <f>IF(Q20=DATOS!$J$3,"No aplica",IF(Q20=DATOS!$J$4,"Artículo 18 de la ley 1712 de 2014",IF(Q20=DATOS!$J$5,"Artículo 19 de la ley 1712 de 2014","")))</f>
        <v>No aplica</v>
      </c>
      <c r="U20" s="75" t="s">
        <v>191</v>
      </c>
      <c r="V20" s="79">
        <v>44456</v>
      </c>
      <c r="W20" s="80" t="str">
        <f>IF(R20=DATOS!$K$4,"No aplica",IF(Q20="","",IF(Q20="Es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1" spans="1:23" s="61" customFormat="1" ht="94.5" customHeight="1" x14ac:dyDescent="0.2">
      <c r="A21" s="61" t="s">
        <v>823</v>
      </c>
      <c r="B21" s="76">
        <v>120</v>
      </c>
      <c r="C21" s="75" t="s">
        <v>105</v>
      </c>
      <c r="D21" s="75" t="s">
        <v>788</v>
      </c>
      <c r="E21" s="75" t="s">
        <v>788</v>
      </c>
      <c r="F21" s="75" t="s">
        <v>789</v>
      </c>
      <c r="G21" s="75">
        <v>2014</v>
      </c>
      <c r="H21" s="75" t="s">
        <v>28</v>
      </c>
      <c r="I21" s="75" t="s">
        <v>29</v>
      </c>
      <c r="J21" s="75" t="s">
        <v>30</v>
      </c>
      <c r="K21" s="75" t="s">
        <v>32</v>
      </c>
      <c r="L21" s="75" t="s">
        <v>32</v>
      </c>
      <c r="M21" s="75" t="s">
        <v>790</v>
      </c>
      <c r="N21" s="75" t="s">
        <v>105</v>
      </c>
      <c r="O21" s="75" t="s">
        <v>105</v>
      </c>
      <c r="P21" s="75" t="s">
        <v>33</v>
      </c>
      <c r="Q21" s="77" t="str">
        <f>IF(R21=DATOS!$K$4,"No aplica, es:",IF(R21=DATOS!$K$5,"Es Pública clasificada, porqué afecta:",IF(R21=DATOS!$K$6,"Es Pública clasificada, porqué afecta:",IF(R21=DATOS!$K$7,"Es Pública clasificada, porqué afecta:",IF(R21=DATOS!$K$8,"Es Pública reservada, porqué afecta:",IF(R21=DATOS!$K$9,"Es Pública reservada, porqué afecta:",IF(R21=DATOS!$K$10,"Es Pública reservada, porqué afecta:",IF(R21=DATOS!$K$11,"Es Pública reservada, porqué afecta:",IF(R21=DATOS!$K$12,"Es Pública reservada, porqué afecta:",IF(R21=DATOS!$K$13,"Es Pública reservada, porqué afecta:",IF(R21=DATOS!$K$14,"Es Pública reservada, porqué afecta:",IF(R21=DATOS!$K$15,"Es Pública reservada, porqué afecta:",IF(R21=DATOS!$K$16,"Es Pública reservada, porqué afecta:",IF(R21=DATOS!$K$17,"Es Pública reservada, porqué afecta:",""))))))))))))))</f>
        <v>No aplica, es:</v>
      </c>
      <c r="R21" s="77" t="s">
        <v>178</v>
      </c>
      <c r="S21" s="78" t="str">
        <f>IF(Q21=DATOS!$J$3,"No aplica",IF(Q21=DATOS!$J$4,"Artículo 15 Constitución Política (Derecho a la intimidad personal y familiar y al buen nombre)
Artículo 61 Constitución Política (Secretos comerciales e industriales)
Artículo 74 Constitución Política (El secreto profesional es inviolable)",IF(Q21=DATOS!$J$5,"Artículo 15 Constitución Política (Derecho a la intimidad personal y familiar y al buen nombre)
Artículo 29 Constitución Política (Debido proceso)","")))</f>
        <v>No aplica</v>
      </c>
      <c r="T21" s="75" t="str">
        <f>IF(Q21=DATOS!$J$3,"No aplica",IF(Q21=DATOS!$J$4,"Artículo 18 de la ley 1712 de 2014",IF(Q21=DATOS!$J$5,"Artículo 19 de la ley 1712 de 2014","")))</f>
        <v>No aplica</v>
      </c>
      <c r="U21" s="75" t="s">
        <v>190</v>
      </c>
      <c r="V21" s="79">
        <v>44456</v>
      </c>
      <c r="W21" s="80" t="str">
        <f>IF(R21=DATOS!$K$4,"No aplica",IF(Q21="","",IF(Q21="Es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2" spans="1:23" s="61" customFormat="1" ht="103.5" customHeight="1" x14ac:dyDescent="0.2">
      <c r="A22" s="61" t="s">
        <v>823</v>
      </c>
      <c r="B22" s="76">
        <v>120</v>
      </c>
      <c r="C22" s="75" t="s">
        <v>105</v>
      </c>
      <c r="D22" s="75" t="s">
        <v>608</v>
      </c>
      <c r="E22" s="75" t="s">
        <v>608</v>
      </c>
      <c r="F22" s="75" t="s">
        <v>274</v>
      </c>
      <c r="G22" s="75"/>
      <c r="H22" s="75" t="s">
        <v>28</v>
      </c>
      <c r="I22" s="75" t="s">
        <v>29</v>
      </c>
      <c r="J22" s="75" t="s">
        <v>30</v>
      </c>
      <c r="K22" s="75" t="s">
        <v>32</v>
      </c>
      <c r="L22" s="75" t="s">
        <v>32</v>
      </c>
      <c r="M22" s="75" t="s">
        <v>791</v>
      </c>
      <c r="N22" s="75" t="s">
        <v>105</v>
      </c>
      <c r="O22" s="75" t="s">
        <v>105</v>
      </c>
      <c r="P22" s="75" t="s">
        <v>33</v>
      </c>
      <c r="Q22" s="77" t="str">
        <f>IF(R22=DATOS!$K$4,"No aplica, es:",IF(R22=DATOS!$K$5,"Es Pública clasificada, porqué afecta:",IF(R22=DATOS!$K$6,"Es Pública clasificada, porqué afecta:",IF(R22=DATOS!$K$7,"Es Pública clasificada, porqué afecta:",IF(R22=DATOS!$K$8,"Es Pública reservada, porqué afecta:",IF(R22=DATOS!$K$9,"Es Pública reservada, porqué afecta:",IF(R22=DATOS!$K$10,"Es Pública reservada, porqué afecta:",IF(R22=DATOS!$K$11,"Es Pública reservada, porqué afecta:",IF(R22=DATOS!$K$12,"Es Pública reservada, porqué afecta:",IF(R22=DATOS!$K$13,"Es Pública reservada, porqué afecta:",IF(R22=DATOS!$K$14,"Es Pública reservada, porqué afecta:",IF(R22=DATOS!$K$15,"Es Pública reservada, porqué afecta:",IF(R22=DATOS!$K$16,"Es Pública reservada, porqué afecta:",IF(R22=DATOS!$K$17,"Es Pública reservada, porqué afecta:",""))))))))))))))</f>
        <v>No aplica, es:</v>
      </c>
      <c r="R22" s="77" t="s">
        <v>178</v>
      </c>
      <c r="S22" s="78" t="str">
        <f>IF(Q22=DATOS!$J$3,"No aplica",IF(Q22=DATOS!$J$4,"Artículo 15 Constitución Política (Derecho a la intimidad personal y familiar y al buen nombre)
Artículo 61 Constitución Política (Secretos comerciales e industriales)
Artículo 74 Constitución Política (El secreto profesional es inviolable)",IF(Q22=DATOS!$J$5,"Artículo 15 Constitución Política (Derecho a la intimidad personal y familiar y al buen nombre)
Artículo 29 Constitución Política (Debido proceso)","")))</f>
        <v>No aplica</v>
      </c>
      <c r="T22" s="75" t="str">
        <f>IF(Q22=DATOS!$J$3,"No aplica",IF(Q22=DATOS!$J$4,"Artículo 18 de la ley 1712 de 2014",IF(Q22=DATOS!$J$5,"Artículo 19 de la ley 1712 de 2014","")))</f>
        <v>No aplica</v>
      </c>
      <c r="U22" s="75" t="s">
        <v>191</v>
      </c>
      <c r="V22" s="79">
        <v>44456</v>
      </c>
      <c r="W22" s="80" t="str">
        <f>IF(R22=DATOS!$K$4,"No aplica",IF(Q22="","",IF(Q22="Es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3" spans="1:23" s="61" customFormat="1" ht="58.5" customHeight="1" x14ac:dyDescent="0.2">
      <c r="A23" s="61" t="s">
        <v>823</v>
      </c>
      <c r="B23" s="76">
        <v>120</v>
      </c>
      <c r="C23" s="75" t="s">
        <v>105</v>
      </c>
      <c r="D23" s="75" t="s">
        <v>792</v>
      </c>
      <c r="E23" s="75" t="s">
        <v>792</v>
      </c>
      <c r="F23" s="75" t="s">
        <v>793</v>
      </c>
      <c r="G23" s="75"/>
      <c r="H23" s="75" t="s">
        <v>28</v>
      </c>
      <c r="I23" s="75" t="s">
        <v>29</v>
      </c>
      <c r="J23" s="75" t="s">
        <v>30</v>
      </c>
      <c r="K23" s="75" t="s">
        <v>32</v>
      </c>
      <c r="L23" s="75" t="s">
        <v>32</v>
      </c>
      <c r="M23" s="75" t="s">
        <v>794</v>
      </c>
      <c r="N23" s="75" t="s">
        <v>105</v>
      </c>
      <c r="O23" s="75" t="s">
        <v>105</v>
      </c>
      <c r="P23" s="75" t="s">
        <v>33</v>
      </c>
      <c r="Q23" s="77" t="str">
        <f>IF(R23=DATOS!$K$4,"No aplica, es:",IF(R23=DATOS!$K$5,"Es Pública clasificada, porqué afecta:",IF(R23=DATOS!$K$6,"Es Pública clasificada, porqué afecta:",IF(R23=DATOS!$K$7,"Es Pública clasificada, porqué afecta:",IF(R23=DATOS!$K$8,"Es Pública reservada, porqué afecta:",IF(R23=DATOS!$K$9,"Es Pública reservada, porqué afecta:",IF(R23=DATOS!$K$10,"Es Pública reservada, porqué afecta:",IF(R23=DATOS!$K$11,"Es Pública reservada, porqué afecta:",IF(R23=DATOS!$K$12,"Es Pública reservada, porqué afecta:",IF(R23=DATOS!$K$13,"Es Pública reservada, porqué afecta:",IF(R23=DATOS!$K$14,"Es Pública reservada, porqué afecta:",IF(R23=DATOS!$K$15,"Es Pública reservada, porqué afecta:",IF(R23=DATOS!$K$16,"Es Pública reservada, porqué afecta:",IF(R23=DATOS!$K$17,"Es Pública reservada, porqué afecta:",""))))))))))))))</f>
        <v>No aplica, es:</v>
      </c>
      <c r="R23" s="77" t="s">
        <v>178</v>
      </c>
      <c r="S23" s="78" t="str">
        <f>IF(Q23=DATOS!$J$3,"No aplica",IF(Q23=DATOS!$J$4,"Artículo 15 Constitución Política (Derecho a la intimidad personal y familiar y al buen nombre)
Artículo 61 Constitución Política (Secretos comerciales e industriales)
Artículo 74 Constitución Política (El secreto profesional es inviolable)",IF(Q23=DATOS!$J$5,"Artículo 15 Constitución Política (Derecho a la intimidad personal y familiar y al buen nombre)
Artículo 29 Constitución Política (Debido proceso)","")))</f>
        <v>No aplica</v>
      </c>
      <c r="T23" s="75" t="str">
        <f>IF(Q23=DATOS!$J$3,"No aplica",IF(Q23=DATOS!$J$4,"Artículo 18 de la ley 1712 de 2014",IF(Q23=DATOS!$J$5,"Artículo 19 de la ley 1712 de 2014","")))</f>
        <v>No aplica</v>
      </c>
      <c r="U23" s="75" t="s">
        <v>190</v>
      </c>
      <c r="V23" s="79">
        <v>44456</v>
      </c>
      <c r="W23" s="80" t="str">
        <f>IF(R23=DATOS!$K$4,"No aplica",IF(Q23="","",IF(Q23="Es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4" spans="1:23" s="61" customFormat="1" ht="108" customHeight="1" x14ac:dyDescent="0.2">
      <c r="A24" s="61" t="s">
        <v>823</v>
      </c>
      <c r="B24" s="76">
        <v>160</v>
      </c>
      <c r="C24" s="75" t="s">
        <v>107</v>
      </c>
      <c r="D24" s="75" t="s">
        <v>744</v>
      </c>
      <c r="E24" s="75" t="s">
        <v>745</v>
      </c>
      <c r="F24" s="75" t="s">
        <v>746</v>
      </c>
      <c r="G24" s="75">
        <v>2014</v>
      </c>
      <c r="H24" s="75" t="s">
        <v>28</v>
      </c>
      <c r="I24" s="75" t="s">
        <v>747</v>
      </c>
      <c r="J24" s="75" t="s">
        <v>748</v>
      </c>
      <c r="K24" s="75" t="s">
        <v>749</v>
      </c>
      <c r="L24" s="75" t="s">
        <v>749</v>
      </c>
      <c r="M24" s="75"/>
      <c r="N24" s="75" t="s">
        <v>743</v>
      </c>
      <c r="O24" s="75" t="s">
        <v>743</v>
      </c>
      <c r="P24" s="75" t="s">
        <v>163</v>
      </c>
      <c r="Q24" s="77" t="str">
        <f>IF(R24=DATOS!$K$4,"No aplica, es:",IF(R24=DATOS!$K$5,"Es Pública clasificada, porqué afecta:",IF(R24=DATOS!$K$6,"Es Pública clasificada, porqué afecta:",IF(R24=DATOS!$K$7,"Es Pública clasificada, porqué afecta:",IF(R24=DATOS!$K$8,"Es Pública reservada, porqué afecta:",IF(R24=DATOS!$K$9,"Es Pública reservada, porqué afecta:",IF(R24=DATOS!$K$10,"Es Pública reservada, porqué afecta:",IF(R24=DATOS!$K$11,"Es Pública reservada, porqué afecta:",IF(R24=DATOS!$K$12,"Es Pública reservada, porqué afecta:",IF(R24=DATOS!$K$13,"Es Pública reservada, porqué afecta:",IF(R24=DATOS!$K$14,"Es Pública reservada, porqué afecta:",IF(R24=DATOS!$K$15,"Es Pública reservada, porqué afecta:",IF(R24=DATOS!$K$16,"Es Pública reservada, porqué afecta:",IF(R24=DATOS!$K$17,"Es Pública reservada, porqué afecta:",""))))))))))))))</f>
        <v>No aplica, es:</v>
      </c>
      <c r="R24" s="77" t="s">
        <v>178</v>
      </c>
      <c r="S24" s="78" t="str">
        <f>IF(Q24=DATOS!$J$3,"No aplica",IF(Q24=DATOS!$J$4,"Artículo 15 Constitución Política (Derecho a la intimidad personal y familiar y al buen nombre)
Artículo 61 Constitución Política (Secretos comerciales e industriales)
Artículo 74 Constitución Política (El secreto profesional es inviolable)",IF(Q24=DATOS!$J$5,"Artículo 15 Constitución Política (Derecho a la intimidad personal y familiar y al buen nombre)
Artículo 29 Constitución Política (Debido proceso)","")))</f>
        <v>No aplica</v>
      </c>
      <c r="T24" s="75" t="str">
        <f>IF(Q24=DATOS!$J$3,"No aplica",IF(Q24=DATOS!$J$4,"Artículo 18 de la ley 1712 de 2014",IF(Q24=DATOS!$J$5,"Artículo 19 de la ley 1712 de 2014","")))</f>
        <v>No aplica</v>
      </c>
      <c r="U24" s="75" t="s">
        <v>190</v>
      </c>
      <c r="V24" s="79">
        <v>44400</v>
      </c>
      <c r="W24" s="80" t="str">
        <f>IF(R24=DATOS!$K$4,"No aplica",IF(Q24="","",IF(Q24="Es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5" spans="1:23" s="61" customFormat="1" ht="116.25" customHeight="1" x14ac:dyDescent="0.2">
      <c r="A25" s="61" t="s">
        <v>823</v>
      </c>
      <c r="B25" s="76">
        <v>160</v>
      </c>
      <c r="C25" s="75" t="s">
        <v>107</v>
      </c>
      <c r="D25" s="75" t="s">
        <v>750</v>
      </c>
      <c r="E25" s="75" t="s">
        <v>751</v>
      </c>
      <c r="F25" s="75" t="s">
        <v>752</v>
      </c>
      <c r="G25" s="75">
        <v>2014</v>
      </c>
      <c r="H25" s="75" t="s">
        <v>28</v>
      </c>
      <c r="I25" s="75" t="s">
        <v>249</v>
      </c>
      <c r="J25" s="75" t="s">
        <v>30</v>
      </c>
      <c r="K25" s="75" t="s">
        <v>753</v>
      </c>
      <c r="L25" s="75" t="s">
        <v>32</v>
      </c>
      <c r="M25" s="75" t="s">
        <v>754</v>
      </c>
      <c r="N25" s="75" t="s">
        <v>743</v>
      </c>
      <c r="O25" s="75" t="s">
        <v>743</v>
      </c>
      <c r="P25" s="75" t="s">
        <v>755</v>
      </c>
      <c r="Q25" s="77" t="str">
        <f>IF(R25=DATOS!$K$4,"No aplica, es:",IF(R25=DATOS!$K$5,"Es Pública clasificada, porqué afecta:",IF(R25=DATOS!$K$6,"Es Pública clasificada, porqué afecta:",IF(R25=DATOS!$K$7,"Es Pública clasificada, porqué afecta:",IF(R25=DATOS!$K$8,"Es Pública reservada, porqué afecta:",IF(R25=DATOS!$K$9,"Es Pública reservada, porqué afecta:",IF(R25=DATOS!$K$10,"Es Pública reservada, porqué afecta:",IF(R25=DATOS!$K$11,"Es Pública reservada, porqué afecta:",IF(R25=DATOS!$K$12,"Es Pública reservada, porqué afecta:",IF(R25=DATOS!$K$13,"Es Pública reservada, porqué afecta:",IF(R25=DATOS!$K$14,"Es Pública reservada, porqué afecta:",IF(R25=DATOS!$K$15,"Es Pública reservada, porqué afecta:",IF(R25=DATOS!$K$16,"Es Pública reservada, porqué afecta:",IF(R25=DATOS!$K$17,"Es Pública reservada, porqué afecta:",""))))))))))))))</f>
        <v>No aplica, es:</v>
      </c>
      <c r="R25" s="77" t="s">
        <v>178</v>
      </c>
      <c r="S25" s="78" t="str">
        <f>IF(Q25=DATOS!$J$3,"No aplica",IF(Q25=DATOS!$J$4,"Artículo 15 Constitución Política (Derecho a la intimidad personal y familiar y al buen nombre)
Artículo 61 Constitución Política (Secretos comerciales e industriales)
Artículo 74 Constitución Política (El secreto profesional es inviolable)",IF(Q25=DATOS!$J$5,"Artículo 15 Constitución Política (Derecho a la intimidad personal y familiar y al buen nombre)
Artículo 29 Constitución Política (Debido proceso)","")))</f>
        <v>No aplica</v>
      </c>
      <c r="T25" s="75" t="str">
        <f>IF(Q25=DATOS!$J$3,"No aplica",IF(Q25=DATOS!$J$4,"Artículo 18 de la ley 1712 de 2014",IF(Q25=DATOS!$J$5,"Artículo 19 de la ley 1712 de 2014","")))</f>
        <v>No aplica</v>
      </c>
      <c r="U25" s="75" t="s">
        <v>190</v>
      </c>
      <c r="V25" s="79">
        <v>44400</v>
      </c>
      <c r="W25" s="80" t="str">
        <f>IF(R25=DATOS!$K$4,"No aplica",IF(Q25="","",IF(Q25="Es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6" spans="1:23" s="61" customFormat="1" ht="132" customHeight="1" x14ac:dyDescent="0.2">
      <c r="A26" s="61" t="s">
        <v>823</v>
      </c>
      <c r="B26" s="76">
        <v>160</v>
      </c>
      <c r="C26" s="75" t="s">
        <v>107</v>
      </c>
      <c r="D26" s="75" t="s">
        <v>750</v>
      </c>
      <c r="E26" s="75" t="s">
        <v>756</v>
      </c>
      <c r="F26" s="75" t="s">
        <v>757</v>
      </c>
      <c r="G26" s="82">
        <v>2011</v>
      </c>
      <c r="H26" s="75" t="s">
        <v>28</v>
      </c>
      <c r="I26" s="75" t="s">
        <v>249</v>
      </c>
      <c r="J26" s="75" t="s">
        <v>30</v>
      </c>
      <c r="K26" s="75" t="s">
        <v>753</v>
      </c>
      <c r="L26" s="75" t="s">
        <v>753</v>
      </c>
      <c r="M26" s="75" t="s">
        <v>754</v>
      </c>
      <c r="N26" s="75" t="s">
        <v>743</v>
      </c>
      <c r="O26" s="75" t="s">
        <v>743</v>
      </c>
      <c r="P26" s="75" t="s">
        <v>163</v>
      </c>
      <c r="Q26" s="77" t="str">
        <f>IF(R26=DATOS!$K$4,"No aplica, es:",IF(R26=DATOS!$K$5,"Es Pública clasificada, porqué afecta:",IF(R26=DATOS!$K$6,"Es Pública clasificada, porqué afecta:",IF(R26=DATOS!$K$7,"Es Pública clasificada, porqué afecta:",IF(R26=DATOS!$K$8,"Es Pública reservada, porqué afecta:",IF(R26=DATOS!$K$9,"Es Pública reservada, porqué afecta:",IF(R26=DATOS!$K$10,"Es Pública reservada, porqué afecta:",IF(R26=DATOS!$K$11,"Es Pública reservada, porqué afecta:",IF(R26=DATOS!$K$12,"Es Pública reservada, porqué afecta:",IF(R26=DATOS!$K$13,"Es Pública reservada, porqué afecta:",IF(R26=DATOS!$K$14,"Es Pública reservada, porqué afecta:",IF(R26=DATOS!$K$15,"Es Pública reservada, porqué afecta:",IF(R26=DATOS!$K$16,"Es Pública reservada, porqué afecta:",IF(R26=DATOS!$K$17,"Es Pública reservada, porqué afecta:",""))))))))))))))</f>
        <v>No aplica, es:</v>
      </c>
      <c r="R26" s="77" t="s">
        <v>178</v>
      </c>
      <c r="S26" s="78" t="str">
        <f>IF(Q26=DATOS!$J$3,"No aplica",IF(Q26=DATOS!$J$4,"Artículo 15 Constitución Política (Derecho a la intimidad personal y familiar y al buen nombre)
Artículo 61 Constitución Política (Secretos comerciales e industriales)
Artículo 74 Constitución Política (El secreto profesional es inviolable)",IF(Q26=DATOS!$J$5,"Artículo 15 Constitución Política (Derecho a la intimidad personal y familiar y al buen nombre)
Artículo 29 Constitución Política (Debido proceso)","")))</f>
        <v>No aplica</v>
      </c>
      <c r="T26" s="75" t="str">
        <f>IF(Q26=DATOS!$J$3,"No aplica",IF(Q26=DATOS!$J$4,"Artículo 18 de la ley 1712 de 2014",IF(Q26=DATOS!$J$5,"Artículo 19 de la ley 1712 de 2014","")))</f>
        <v>No aplica</v>
      </c>
      <c r="U26" s="75" t="s">
        <v>190</v>
      </c>
      <c r="V26" s="79">
        <v>44400</v>
      </c>
      <c r="W26" s="80" t="str">
        <f>IF(R26=DATOS!$K$4,"No aplica",IF(Q26="","",IF(Q26="Es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7" spans="1:23" s="61" customFormat="1" ht="99.75" x14ac:dyDescent="0.2">
      <c r="A27" s="61" t="s">
        <v>823</v>
      </c>
      <c r="B27" s="76">
        <v>160</v>
      </c>
      <c r="C27" s="75" t="s">
        <v>107</v>
      </c>
      <c r="D27" s="75" t="s">
        <v>750</v>
      </c>
      <c r="E27" s="75" t="s">
        <v>758</v>
      </c>
      <c r="F27" s="75" t="s">
        <v>759</v>
      </c>
      <c r="G27" s="82">
        <v>2011</v>
      </c>
      <c r="H27" s="75" t="s">
        <v>28</v>
      </c>
      <c r="I27" s="75" t="s">
        <v>249</v>
      </c>
      <c r="J27" s="75" t="s">
        <v>30</v>
      </c>
      <c r="K27" s="75" t="s">
        <v>753</v>
      </c>
      <c r="L27" s="75" t="s">
        <v>753</v>
      </c>
      <c r="M27" s="75" t="s">
        <v>754</v>
      </c>
      <c r="N27" s="75" t="s">
        <v>743</v>
      </c>
      <c r="O27" s="75" t="s">
        <v>743</v>
      </c>
      <c r="P27" s="75" t="s">
        <v>163</v>
      </c>
      <c r="Q27" s="77" t="str">
        <f>IF(R27=DATOS!$K$4,"No aplica, es:",IF(R27=DATOS!$K$5,"Es Pública clasificada, porqué afecta:",IF(R27=DATOS!$K$6,"Es Pública clasificada, porqué afecta:",IF(R27=DATOS!$K$7,"Es Pública clasificada, porqué afecta:",IF(R27=DATOS!$K$8,"Es Pública reservada, porqué afecta:",IF(R27=DATOS!$K$9,"Es Pública reservada, porqué afecta:",IF(R27=DATOS!$K$10,"Es Pública reservada, porqué afecta:",IF(R27=DATOS!$K$11,"Es Pública reservada, porqué afecta:",IF(R27=DATOS!$K$12,"Es Pública reservada, porqué afecta:",IF(R27=DATOS!$K$13,"Es Pública reservada, porqué afecta:",IF(R27=DATOS!$K$14,"Es Pública reservada, porqué afecta:",IF(R27=DATOS!$K$15,"Es Pública reservada, porqué afecta:",IF(R27=DATOS!$K$16,"Es Pública reservada, porqué afecta:",IF(R27=DATOS!$K$17,"Es Pública reservada, porqué afecta:",""))))))))))))))</f>
        <v>No aplica, es:</v>
      </c>
      <c r="R27" s="77" t="s">
        <v>178</v>
      </c>
      <c r="S27" s="78" t="str">
        <f>IF(Q27=DATOS!$J$3,"No aplica",IF(Q27=DATOS!$J$4,"Artículo 15 Constitución Política (Derecho a la intimidad personal y familiar y al buen nombre)
Artículo 61 Constitución Política (Secretos comerciales e industriales)
Artículo 74 Constitución Política (El secreto profesional es inviolable)",IF(Q27=DATOS!$J$5,"Artículo 15 Constitución Política (Derecho a la intimidad personal y familiar y al buen nombre)
Artículo 29 Constitución Política (Debido proceso)","")))</f>
        <v>No aplica</v>
      </c>
      <c r="T27" s="75" t="str">
        <f>IF(Q27=DATOS!$J$3,"No aplica",IF(Q27=DATOS!$J$4,"Artículo 18 de la ley 1712 de 2014",IF(Q27=DATOS!$J$5,"Artículo 19 de la ley 1712 de 2014","")))</f>
        <v>No aplica</v>
      </c>
      <c r="U27" s="75" t="s">
        <v>190</v>
      </c>
      <c r="V27" s="79">
        <v>44400</v>
      </c>
      <c r="W27" s="80" t="str">
        <f>IF(R27=DATOS!$K$4,"No aplica",IF(Q27="","",IF(Q27="Es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8" spans="1:23" s="61" customFormat="1" ht="114" x14ac:dyDescent="0.2">
      <c r="A28" s="61" t="s">
        <v>823</v>
      </c>
      <c r="B28" s="76">
        <v>160</v>
      </c>
      <c r="C28" s="75" t="s">
        <v>107</v>
      </c>
      <c r="D28" s="75" t="s">
        <v>453</v>
      </c>
      <c r="E28" s="75" t="s">
        <v>217</v>
      </c>
      <c r="F28" s="75" t="s">
        <v>427</v>
      </c>
      <c r="G28" s="75">
        <v>2014</v>
      </c>
      <c r="H28" s="75" t="s">
        <v>28</v>
      </c>
      <c r="I28" s="75" t="s">
        <v>249</v>
      </c>
      <c r="J28" s="75" t="s">
        <v>30</v>
      </c>
      <c r="K28" s="75" t="s">
        <v>32</v>
      </c>
      <c r="L28" s="75" t="s">
        <v>32</v>
      </c>
      <c r="M28" s="75" t="s">
        <v>760</v>
      </c>
      <c r="N28" s="75" t="s">
        <v>743</v>
      </c>
      <c r="O28" s="75" t="s">
        <v>743</v>
      </c>
      <c r="P28" s="75" t="s">
        <v>438</v>
      </c>
      <c r="Q28" s="77" t="str">
        <f>IF(R28=DATOS!$K$4,"No aplica, es:",IF(R28=DATOS!$K$5,"Es Pública clasificada, porqué afecta:",IF(R28=DATOS!$K$6,"Es Pública clasificada, porqué afecta:",IF(R28=DATOS!$K$7,"Es Pública clasificada, porqué afecta:",IF(R28=DATOS!$K$8,"Es Pública reservada, porqué afecta:",IF(R28=DATOS!$K$9,"Es Pública reservada, porqué afecta:",IF(R28=DATOS!$K$10,"Es Pública reservada, porqué afecta:",IF(R28=DATOS!$K$11,"Es Pública reservada, porqué afecta:",IF(R28=DATOS!$K$12,"Es Pública reservada, porqué afecta:",IF(R28=DATOS!$K$13,"Es Pública reservada, porqué afecta:",IF(R28=DATOS!$K$14,"Es Pública reservada, porqué afecta:",IF(R28=DATOS!$K$15,"Es Pública reservada, porqué afecta:",IF(R28=DATOS!$K$16,"Es Pública reservada, porqué afecta:",IF(R28=DATOS!$K$17,"Es Pública reservada, porqué afecta:",""))))))))))))))</f>
        <v>Es Pública clasificada, porqué afecta:</v>
      </c>
      <c r="R28" s="77" t="s">
        <v>185</v>
      </c>
      <c r="S28" s="78" t="str">
        <f>IF(Q28=DATOS!$J$3,"No aplica",IF(Q28=DATOS!$J$4,"Artículo 15 Constitución Política (Derecho a la intimidad personal y familiar y al buen nombre)
Artículo 61 Constitución Política (Secretos comerciales e industriales)
Artículo 74 Constitución Política (El secreto profesional es inviolable)",IF(Q28=DATOS!$J$5,"Artículo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28" s="75" t="str">
        <f>IF(Q28=DATOS!$J$3,"No aplica",IF(Q28=DATOS!$J$4,"Artículo 18 de la ley 1712 de 2014",IF(Q28=DATOS!$J$5,"Artículo 19 de la ley 1712 de 2014","")))</f>
        <v>Artículo 18 de la ley 1712 de 2014</v>
      </c>
      <c r="U28" s="75" t="s">
        <v>191</v>
      </c>
      <c r="V28" s="79">
        <v>44400</v>
      </c>
      <c r="W28" s="80" t="str">
        <f>IF(R28=DATOS!$K$4,"No aplica",IF(Q28="","",IF(Q28="Es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9" spans="1:23" s="61" customFormat="1" ht="57" x14ac:dyDescent="0.2">
      <c r="A29" s="61" t="s">
        <v>823</v>
      </c>
      <c r="B29" s="76">
        <v>160</v>
      </c>
      <c r="C29" s="75" t="s">
        <v>107</v>
      </c>
      <c r="D29" s="75" t="s">
        <v>761</v>
      </c>
      <c r="E29" s="75" t="s">
        <v>762</v>
      </c>
      <c r="F29" s="75" t="s">
        <v>763</v>
      </c>
      <c r="G29" s="75">
        <v>2014</v>
      </c>
      <c r="H29" s="75" t="s">
        <v>28</v>
      </c>
      <c r="I29" s="75" t="s">
        <v>29</v>
      </c>
      <c r="J29" s="75" t="s">
        <v>30</v>
      </c>
      <c r="K29" s="75" t="s">
        <v>32</v>
      </c>
      <c r="L29" s="75" t="s">
        <v>32</v>
      </c>
      <c r="M29" s="75" t="s">
        <v>764</v>
      </c>
      <c r="N29" s="75" t="s">
        <v>743</v>
      </c>
      <c r="O29" s="75" t="s">
        <v>743</v>
      </c>
      <c r="P29" s="75" t="s">
        <v>765</v>
      </c>
      <c r="Q29" s="77" t="str">
        <f>IF(R29=DATOS!$K$4,"No aplica, es:",IF(R29=DATOS!$K$5,"Es Pública clasificada, porqué afecta:",IF(R29=DATOS!$K$6,"Es Pública clasificada, porqué afecta:",IF(R29=DATOS!$K$7,"Es Pública clasificada, porqué afecta:",IF(R29=DATOS!$K$8,"Es Pública reservada, porqué afecta:",IF(R29=DATOS!$K$9,"Es Pública reservada, porqué afecta:",IF(R29=DATOS!$K$10,"Es Pública reservada, porqué afecta:",IF(R29=DATOS!$K$11,"Es Pública reservada, porqué afecta:",IF(R29=DATOS!$K$12,"Es Pública reservada, porqué afecta:",IF(R29=DATOS!$K$13,"Es Pública reservada, porqué afecta:",IF(R29=DATOS!$K$14,"Es Pública reservada, porqué afecta:",IF(R29=DATOS!$K$15,"Es Pública reservada, porqué afecta:",IF(R29=DATOS!$K$16,"Es Pública reservada, porqué afecta:",IF(R29=DATOS!$K$17,"Es Pública reservada, porqué afecta:",""))))))))))))))</f>
        <v>No aplica, es:</v>
      </c>
      <c r="R29" s="77" t="s">
        <v>178</v>
      </c>
      <c r="S29" s="78" t="str">
        <f>IF(Q29=DATOS!$J$3,"No aplica",IF(Q29=DATOS!$J$4,"Artículo 15 Constitución Política (Derecho a la intimidad personal y familiar y al buen nombre)
Artículo 61 Constitución Política (Secretos comerciales e industriales)
Artículo 74 Constitución Política (El secreto profesional es inviolable)",IF(Q29=DATOS!$J$5,"Artículo 15 Constitución Política (Derecho a la intimidad personal y familiar y al buen nombre)
Artículo 29 Constitución Política (Debido proceso)","")))</f>
        <v>No aplica</v>
      </c>
      <c r="T29" s="75" t="str">
        <f>IF(Q29=DATOS!$J$3,"No aplica",IF(Q29=DATOS!$J$4,"Artículo 18 de la ley 1712 de 2014",IF(Q29=DATOS!$J$5,"Artículo 19 de la ley 1712 de 2014","")))</f>
        <v>No aplica</v>
      </c>
      <c r="U29" s="75" t="s">
        <v>190</v>
      </c>
      <c r="V29" s="79">
        <v>44400</v>
      </c>
      <c r="W29" s="80" t="str">
        <f>IF(R29=DATOS!$K$4,"No aplica",IF(Q29="","",IF(Q29="Es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30" spans="1:23" s="61" customFormat="1" ht="57" x14ac:dyDescent="0.2">
      <c r="A30" s="61" t="s">
        <v>823</v>
      </c>
      <c r="B30" s="76">
        <v>160</v>
      </c>
      <c r="C30" s="75" t="s">
        <v>107</v>
      </c>
      <c r="D30" s="75" t="s">
        <v>761</v>
      </c>
      <c r="E30" s="75" t="s">
        <v>766</v>
      </c>
      <c r="F30" s="75" t="s">
        <v>767</v>
      </c>
      <c r="G30" s="75">
        <v>2014</v>
      </c>
      <c r="H30" s="75" t="s">
        <v>28</v>
      </c>
      <c r="I30" s="75" t="s">
        <v>29</v>
      </c>
      <c r="J30" s="75" t="s">
        <v>30</v>
      </c>
      <c r="K30" s="75" t="s">
        <v>32</v>
      </c>
      <c r="L30" s="75" t="s">
        <v>32</v>
      </c>
      <c r="M30" s="75"/>
      <c r="N30" s="75" t="s">
        <v>743</v>
      </c>
      <c r="O30" s="75" t="s">
        <v>743</v>
      </c>
      <c r="P30" s="75" t="s">
        <v>161</v>
      </c>
      <c r="Q30" s="77" t="str">
        <f>IF(R30=DATOS!$K$4,"No aplica, es:",IF(R30=DATOS!$K$5,"Es Pública clasificada, porqué afecta:",IF(R30=DATOS!$K$6,"Es Pública clasificada, porqué afecta:",IF(R30=DATOS!$K$7,"Es Pública clasificada, porqué afecta:",IF(R30=DATOS!$K$8,"Es Pública reservada, porqué afecta:",IF(R30=DATOS!$K$9,"Es Pública reservada, porqué afecta:",IF(R30=DATOS!$K$10,"Es Pública reservada, porqué afecta:",IF(R30=DATOS!$K$11,"Es Pública reservada, porqué afecta:",IF(R30=DATOS!$K$12,"Es Pública reservada, porqué afecta:",IF(R30=DATOS!$K$13,"Es Pública reservada, porqué afecta:",IF(R30=DATOS!$K$14,"Es Pública reservada, porqué afecta:",IF(R30=DATOS!$K$15,"Es Pública reservada, porqué afecta:",IF(R30=DATOS!$K$16,"Es Pública reservada, porqué afecta:",IF(R30=DATOS!$K$17,"Es Pública reservada, porqué afecta:",""))))))))))))))</f>
        <v>No aplica, es:</v>
      </c>
      <c r="R30" s="77" t="s">
        <v>178</v>
      </c>
      <c r="S30" s="78" t="str">
        <f>IF(Q30=DATOS!$J$3,"No aplica",IF(Q30=DATOS!$J$4,"Artículo 15 Constitución Política (Derecho a la intimidad personal y familiar y al buen nombre)
Artículo 61 Constitución Política (Secretos comerciales e industriales)
Artículo 74 Constitución Política (El secreto profesional es inviolable)",IF(Q30=DATOS!$J$5,"Artículo 15 Constitución Política (Derecho a la intimidad personal y familiar y al buen nombre)
Artículo 29 Constitución Política (Debido proceso)","")))</f>
        <v>No aplica</v>
      </c>
      <c r="T30" s="75" t="str">
        <f>IF(Q30=DATOS!$J$3,"No aplica",IF(Q30=DATOS!$J$4,"Artículo 18 de la ley 1712 de 2014",IF(Q30=DATOS!$J$5,"Artículo 19 de la ley 1712 de 2014","")))</f>
        <v>No aplica</v>
      </c>
      <c r="U30" s="75" t="s">
        <v>190</v>
      </c>
      <c r="V30" s="79">
        <v>44400</v>
      </c>
      <c r="W30" s="80" t="str">
        <f>IF(R30=DATOS!$K$4,"No aplica",IF(Q30="","",IF(Q30="Es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31" spans="1:23" s="61" customFormat="1" ht="145.5" customHeight="1" x14ac:dyDescent="0.2">
      <c r="A31" s="61" t="s">
        <v>823</v>
      </c>
      <c r="B31" s="76">
        <v>160</v>
      </c>
      <c r="C31" s="75" t="s">
        <v>107</v>
      </c>
      <c r="D31" s="75" t="s">
        <v>761</v>
      </c>
      <c r="E31" s="75" t="s">
        <v>768</v>
      </c>
      <c r="F31" s="75" t="s">
        <v>769</v>
      </c>
      <c r="G31" s="75">
        <v>2014</v>
      </c>
      <c r="H31" s="75" t="s">
        <v>28</v>
      </c>
      <c r="I31" s="75" t="s">
        <v>29</v>
      </c>
      <c r="J31" s="75" t="s">
        <v>30</v>
      </c>
      <c r="K31" s="75" t="s">
        <v>32</v>
      </c>
      <c r="L31" s="75" t="s">
        <v>32</v>
      </c>
      <c r="M31" s="75" t="s">
        <v>768</v>
      </c>
      <c r="N31" s="75" t="s">
        <v>743</v>
      </c>
      <c r="O31" s="75" t="s">
        <v>743</v>
      </c>
      <c r="P31" s="75" t="s">
        <v>158</v>
      </c>
      <c r="Q31" s="77" t="str">
        <f>IF(R31=DATOS!$K$4,"No aplica, es:",IF(R31=DATOS!$K$5,"Es Pública clasificada, porqué afecta:",IF(R31=DATOS!$K$6,"Es Pública clasificada, porqué afecta:",IF(R31=DATOS!$K$7,"Es Pública clasificada, porqué afecta:",IF(R31=DATOS!$K$8,"Es Pública reservada, porqué afecta:",IF(R31=DATOS!$K$9,"Es Pública reservada, porqué afecta:",IF(R31=DATOS!$K$10,"Es Pública reservada, porqué afecta:",IF(R31=DATOS!$K$11,"Es Pública reservada, porqué afecta:",IF(R31=DATOS!$K$12,"Es Pública reservada, porqué afecta:",IF(R31=DATOS!$K$13,"Es Pública reservada, porqué afecta:",IF(R31=DATOS!$K$14,"Es Pública reservada, porqué afecta:",IF(R31=DATOS!$K$15,"Es Pública reservada, porqué afecta:",IF(R31=DATOS!$K$16,"Es Pública reservada, porqué afecta:",IF(R31=DATOS!$K$17,"Es Pública reservada, porqué afecta:",""))))))))))))))</f>
        <v>No aplica, es:</v>
      </c>
      <c r="R31" s="77" t="s">
        <v>178</v>
      </c>
      <c r="S31" s="78" t="str">
        <f>IF(Q31=DATOS!$J$3,"No aplica",IF(Q31=DATOS!$J$4,"Artículo 15 Constitución Política (Derecho a la intimidad personal y familiar y al buen nombre)
Artículo 61 Constitución Política (Secretos comerciales e industriales)
Artículo 74 Constitución Política (El secreto profesional es inviolable)",IF(Q31=DATOS!$J$5,"Artículo 15 Constitución Política (Derecho a la intimidad personal y familiar y al buen nombre)
Artículo 29 Constitución Política (Debido proceso)","")))</f>
        <v>No aplica</v>
      </c>
      <c r="T31" s="75" t="str">
        <f>IF(Q31=DATOS!$J$3,"No aplica",IF(Q31=DATOS!$J$4,"Artículo 18 de la ley 1712 de 2014",IF(Q31=DATOS!$J$5,"Artículo 19 de la ley 1712 de 2014","")))</f>
        <v>No aplica</v>
      </c>
      <c r="U31" s="75" t="s">
        <v>190</v>
      </c>
      <c r="V31" s="79">
        <v>44400</v>
      </c>
      <c r="W31" s="80" t="str">
        <f>IF(R31=DATOS!$K$4,"No aplica",IF(Q31="","",IF(Q31="Es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32" spans="1:23" s="61" customFormat="1" ht="128.25" customHeight="1" x14ac:dyDescent="0.2">
      <c r="A32" s="61" t="s">
        <v>823</v>
      </c>
      <c r="B32" s="76">
        <v>160</v>
      </c>
      <c r="C32" s="75" t="s">
        <v>107</v>
      </c>
      <c r="D32" s="75" t="s">
        <v>761</v>
      </c>
      <c r="E32" s="75" t="s">
        <v>770</v>
      </c>
      <c r="F32" s="75" t="s">
        <v>483</v>
      </c>
      <c r="G32" s="75">
        <v>2014</v>
      </c>
      <c r="H32" s="75" t="s">
        <v>28</v>
      </c>
      <c r="I32" s="75" t="s">
        <v>29</v>
      </c>
      <c r="J32" s="75" t="s">
        <v>30</v>
      </c>
      <c r="K32" s="75" t="s">
        <v>32</v>
      </c>
      <c r="L32" s="75" t="s">
        <v>32</v>
      </c>
      <c r="M32" s="75" t="s">
        <v>770</v>
      </c>
      <c r="N32" s="75" t="s">
        <v>743</v>
      </c>
      <c r="O32" s="75" t="s">
        <v>743</v>
      </c>
      <c r="P32" s="75" t="s">
        <v>161</v>
      </c>
      <c r="Q32" s="77" t="str">
        <f>IF(R32=DATOS!$K$4,"No aplica, es:",IF(R32=DATOS!$K$5,"Es Pública clasificada, porqué afecta:",IF(R32=DATOS!$K$6,"Es Pública clasificada, porqué afecta:",IF(R32=DATOS!$K$7,"Es Pública clasificada, porqué afecta:",IF(R32=DATOS!$K$8,"Es Pública reservada, porqué afecta:",IF(R32=DATOS!$K$9,"Es Pública reservada, porqué afecta:",IF(R32=DATOS!$K$10,"Es Pública reservada, porqué afecta:",IF(R32=DATOS!$K$11,"Es Pública reservada, porqué afecta:",IF(R32=DATOS!$K$12,"Es Pública reservada, porqué afecta:",IF(R32=DATOS!$K$13,"Es Pública reservada, porqué afecta:",IF(R32=DATOS!$K$14,"Es Pública reservada, porqué afecta:",IF(R32=DATOS!$K$15,"Es Pública reservada, porqué afecta:",IF(R32=DATOS!$K$16,"Es Pública reservada, porqué afecta:",IF(R32=DATOS!$K$17,"Es Pública reservada, porqué afecta:",""))))))))))))))</f>
        <v>No aplica, es:</v>
      </c>
      <c r="R32" s="77" t="s">
        <v>178</v>
      </c>
      <c r="S32" s="78" t="str">
        <f>IF(Q32=DATOS!$J$3,"No aplica",IF(Q32=DATOS!$J$4,"Artículo 15 Constitución Política (Derecho a la intimidad personal y familiar y al buen nombre)
Artículo 61 Constitución Política (Secretos comerciales e industriales)
Artículo 74 Constitución Política (El secreto profesional es inviolable)",IF(Q32=DATOS!$J$5,"Artículo 15 Constitución Política (Derecho a la intimidad personal y familiar y al buen nombre)
Artículo 29 Constitución Política (Debido proceso)","")))</f>
        <v>No aplica</v>
      </c>
      <c r="T32" s="75" t="str">
        <f>IF(Q32=DATOS!$J$3,"No aplica",IF(Q32=DATOS!$J$4,"Artículo 18 de la ley 1712 de 2014",IF(Q32=DATOS!$J$5,"Artículo 19 de la ley 1712 de 2014","")))</f>
        <v>No aplica</v>
      </c>
      <c r="U32" s="75" t="s">
        <v>190</v>
      </c>
      <c r="V32" s="79">
        <v>44400</v>
      </c>
      <c r="W32" s="80" t="str">
        <f>IF(R32=DATOS!$K$4,"No aplica",IF(Q32="","",IF(Q32="Es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33" spans="1:23" s="61" customFormat="1" ht="171" x14ac:dyDescent="0.2">
      <c r="A33" s="61" t="s">
        <v>823</v>
      </c>
      <c r="B33" s="76">
        <v>160</v>
      </c>
      <c r="C33" s="75" t="s">
        <v>107</v>
      </c>
      <c r="D33" s="75" t="s">
        <v>717</v>
      </c>
      <c r="E33" s="75" t="s">
        <v>770</v>
      </c>
      <c r="F33" s="75" t="s">
        <v>771</v>
      </c>
      <c r="G33" s="75">
        <v>2014</v>
      </c>
      <c r="H33" s="75" t="s">
        <v>28</v>
      </c>
      <c r="I33" s="75" t="s">
        <v>249</v>
      </c>
      <c r="J33" s="75" t="s">
        <v>30</v>
      </c>
      <c r="K33" s="75" t="s">
        <v>772</v>
      </c>
      <c r="L33" s="75" t="s">
        <v>772</v>
      </c>
      <c r="M33" s="75" t="s">
        <v>773</v>
      </c>
      <c r="N33" s="75" t="s">
        <v>743</v>
      </c>
      <c r="O33" s="75" t="s">
        <v>743</v>
      </c>
      <c r="P33" s="75" t="s">
        <v>163</v>
      </c>
      <c r="Q33" s="77" t="str">
        <f>IF(R33=DATOS!$K$4,"No aplica, es:",IF(R33=DATOS!$K$5,"Es Pública clasificada, porqué afecta:",IF(R33=DATOS!$K$6,"Es Pública clasificada, porqué afecta:",IF(R33=DATOS!$K$7,"Es Pública clasificada, porqué afecta:",IF(R33=DATOS!$K$8,"Es Pública reservada, porqué afecta:",IF(R33=DATOS!$K$9,"Es Pública reservada, porqué afecta:",IF(R33=DATOS!$K$10,"Es Pública reservada, porqué afecta:",IF(R33=DATOS!$K$11,"Es Pública reservada, porqué afecta:",IF(R33=DATOS!$K$12,"Es Pública reservada, porqué afecta:",IF(R33=DATOS!$K$13,"Es Pública reservada, porqué afecta:",IF(R33=DATOS!$K$14,"Es Pública reservada, porqué afecta:",IF(R33=DATOS!$K$15,"Es Pública reservada, porqué afecta:",IF(R33=DATOS!$K$16,"Es Pública reservada, porqué afecta:",IF(R33=DATOS!$K$17,"Es Pública reservada, porqué afecta:",""))))))))))))))</f>
        <v>Es Pública reservada, porqué afecta:</v>
      </c>
      <c r="R33" s="77" t="s">
        <v>177</v>
      </c>
      <c r="S33" s="78" t="str">
        <f>IF(Q33=DATOS!$J$3,"No aplica",IF(Q33=DATOS!$J$4,"Artículo 15 Constitución Política (Derecho a la intimidad personal y familiar y al buen nombre)
Artículo 61 Constitución Política (Secretos comerciales e industriales)
Artículo 74 Constitución Política (El secreto profesional es inviolable)",IF(Q33=DATOS!$J$5,"Artículo 15 Constitución Política (Derecho a la intimidad personal y familiar y al buen nombre)
Artículo 29 Constitución Política (Debido proceso)","")))</f>
        <v>Artículo 15 Constitución Política (Derecho a la intimidad personal y familiar y al buen nombre)
Artículo 29 Constitución Política (Debido proceso)</v>
      </c>
      <c r="T33" s="75" t="str">
        <f>IF(Q33=DATOS!$J$3,"No aplica",IF(Q33=DATOS!$J$4,"Artículo 18 de la ley 1712 de 2014",IF(Q33=DATOS!$J$5,"Artículo 19 de la ley 1712 de 2014","")))</f>
        <v>Artículo 19 de la ley 1712 de 2014</v>
      </c>
      <c r="U33" s="75" t="s">
        <v>190</v>
      </c>
      <c r="V33" s="79">
        <v>44400</v>
      </c>
      <c r="W33" s="80" t="str">
        <f>IF(R33=DATOS!$K$4,"No aplica",IF(Q33="","",IF(Q33="Es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De conformidad con el artículo 2.1.1.4.2.3. del Decreto 1081 de 2015. Sin perjuicio de lo señalado en el artículo 19 de la Ley 1712 de 2014. Esta excepción tiene una duración de máximo 15 años contados a partir de la fecha en que la información se genera.</v>
      </c>
    </row>
    <row r="34" spans="1:23" s="61" customFormat="1" ht="171" x14ac:dyDescent="0.2">
      <c r="A34" s="61" t="s">
        <v>823</v>
      </c>
      <c r="B34" s="76">
        <v>160</v>
      </c>
      <c r="C34" s="75" t="s">
        <v>107</v>
      </c>
      <c r="D34" s="75" t="s">
        <v>446</v>
      </c>
      <c r="E34" s="75" t="s">
        <v>774</v>
      </c>
      <c r="F34" s="75" t="s">
        <v>483</v>
      </c>
      <c r="G34" s="75">
        <v>2014</v>
      </c>
      <c r="H34" s="75" t="s">
        <v>28</v>
      </c>
      <c r="I34" s="75" t="s">
        <v>28</v>
      </c>
      <c r="J34" s="75" t="s">
        <v>249</v>
      </c>
      <c r="K34" s="75" t="s">
        <v>30</v>
      </c>
      <c r="L34" s="75" t="s">
        <v>775</v>
      </c>
      <c r="M34" s="75" t="s">
        <v>773</v>
      </c>
      <c r="N34" s="75" t="s">
        <v>743</v>
      </c>
      <c r="O34" s="75" t="s">
        <v>743</v>
      </c>
      <c r="P34" s="75" t="s">
        <v>163</v>
      </c>
      <c r="Q34" s="77" t="str">
        <f>IF(R34=DATOS!$K$4,"No aplica, es:",IF(R34=DATOS!$K$5,"Es Pública clasificada, porqué afecta:",IF(R34=DATOS!$K$6,"Es Pública clasificada, porqué afecta:",IF(R34=DATOS!$K$7,"Es Pública clasificada, porqué afecta:",IF(R34=DATOS!$K$8,"Es Pública reservada, porqué afecta:",IF(R34=DATOS!$K$9,"Es Pública reservada, porqué afecta:",IF(R34=DATOS!$K$10,"Es Pública reservada, porqué afecta:",IF(R34=DATOS!$K$11,"Es Pública reservada, porqué afecta:",IF(R34=DATOS!$K$12,"Es Pública reservada, porqué afecta:",IF(R34=DATOS!$K$13,"Es Pública reservada, porqué afecta:",IF(R34=DATOS!$K$14,"Es Pública reservada, porqué afecta:",IF(R34=DATOS!$K$15,"Es Pública reservada, porqué afecta:",IF(R34=DATOS!$K$16,"Es Pública reservada, porqué afecta:",IF(R34=DATOS!$K$17,"Es Pública reservada, porqué afecta:",""))))))))))))))</f>
        <v>No aplica, es:</v>
      </c>
      <c r="R34" s="77" t="s">
        <v>178</v>
      </c>
      <c r="S34" s="78" t="str">
        <f>IF(Q34=DATOS!$J$3,"No aplica",IF(Q34=DATOS!$J$4,"Artículo 15 Constitución Política (Derecho a la intimidad personal y familiar y al buen nombre)
Artículo 61 Constitución Política (Secretos comerciales e industriales)
Artículo 74 Constitución Política (El secreto profesional es inviolable)",IF(Q34=DATOS!$J$5,"Artículo 15 Constitución Política (Derecho a la intimidad personal y familiar y al buen nombre)
Artículo 29 Constitución Política (Debido proceso)","")))</f>
        <v>No aplica</v>
      </c>
      <c r="T34" s="75" t="str">
        <f>IF(Q34=DATOS!$J$3,"No aplica",IF(Q34=DATOS!$J$4,"Artículo 18 de la ley 1712 de 2014",IF(Q34=DATOS!$J$5,"Artículo 19 de la ley 1712 de 2014","")))</f>
        <v>No aplica</v>
      </c>
      <c r="U34" s="75" t="s">
        <v>190</v>
      </c>
      <c r="V34" s="79">
        <v>44400</v>
      </c>
      <c r="W34" s="80" t="str">
        <f>IF(R34=DATOS!$K$4,"No aplica",IF(Q34="","",IF(Q34="Es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35" spans="1:23" s="61" customFormat="1" ht="94.5" customHeight="1" x14ac:dyDescent="0.2">
      <c r="A35" s="61" t="s">
        <v>823</v>
      </c>
      <c r="B35" s="76">
        <v>160</v>
      </c>
      <c r="C35" s="75" t="s">
        <v>107</v>
      </c>
      <c r="D35" s="75" t="s">
        <v>446</v>
      </c>
      <c r="E35" s="75" t="s">
        <v>776</v>
      </c>
      <c r="F35" s="75" t="s">
        <v>777</v>
      </c>
      <c r="G35" s="75">
        <v>2014</v>
      </c>
      <c r="H35" s="75" t="s">
        <v>28</v>
      </c>
      <c r="I35" s="75" t="s">
        <v>249</v>
      </c>
      <c r="J35" s="75" t="s">
        <v>30</v>
      </c>
      <c r="K35" s="75" t="s">
        <v>778</v>
      </c>
      <c r="L35" s="75" t="s">
        <v>778</v>
      </c>
      <c r="M35" s="75" t="s">
        <v>773</v>
      </c>
      <c r="N35" s="75" t="s">
        <v>743</v>
      </c>
      <c r="O35" s="75" t="s">
        <v>743</v>
      </c>
      <c r="P35" s="75" t="s">
        <v>163</v>
      </c>
      <c r="Q35" s="77" t="str">
        <f>IF(R35=DATOS!$K$4,"No aplica, es:",IF(R35=DATOS!$K$5,"Es Pública clasificada, porqué afecta:",IF(R35=DATOS!$K$6,"Es Pública clasificada, porqué afecta:",IF(R35=DATOS!$K$7,"Es Pública clasificada, porqué afecta:",IF(R35=DATOS!$K$8,"Es Pública reservada, porqué afecta:",IF(R35=DATOS!$K$9,"Es Pública reservada, porqué afecta:",IF(R35=DATOS!$K$10,"Es Pública reservada, porqué afecta:",IF(R35=DATOS!$K$11,"Es Pública reservada, porqué afecta:",IF(R35=DATOS!$K$12,"Es Pública reservada, porqué afecta:",IF(R35=DATOS!$K$13,"Es Pública reservada, porqué afecta:",IF(R35=DATOS!$K$14,"Es Pública reservada, porqué afecta:",IF(R35=DATOS!$K$15,"Es Pública reservada, porqué afecta:",IF(R35=DATOS!$K$16,"Es Pública reservada, porqué afecta:",IF(R35=DATOS!$K$17,"Es Pública reservada, porqué afecta:",""))))))))))))))</f>
        <v>No aplica, es:</v>
      </c>
      <c r="R35" s="77" t="s">
        <v>178</v>
      </c>
      <c r="S35" s="78" t="str">
        <f>IF(Q35=DATOS!$J$3,"No aplica",IF(Q35=DATOS!$J$4,"Artículo 15 Constitución Política (Derecho a la intimidad personal y familiar y al buen nombre)
Artículo 61 Constitución Política (Secretos comerciales e industriales)
Artículo 74 Constitución Política (El secreto profesional es inviolable)",IF(Q35=DATOS!$J$5,"Artículo 15 Constitución Política (Derecho a la intimidad personal y familiar y al buen nombre)
Artículo 29 Constitución Política (Debido proceso)","")))</f>
        <v>No aplica</v>
      </c>
      <c r="T35" s="75" t="str">
        <f>IF(Q35=DATOS!$J$3,"No aplica",IF(Q35=DATOS!$J$4,"Artículo 18 de la ley 1712 de 2014",IF(Q35=DATOS!$J$5,"Artículo 19 de la ley 1712 de 2014","")))</f>
        <v>No aplica</v>
      </c>
      <c r="U35" s="75" t="s">
        <v>190</v>
      </c>
      <c r="V35" s="79">
        <v>44400</v>
      </c>
      <c r="W35" s="80" t="str">
        <f>IF(R35=DATOS!$K$4,"No aplica",IF(Q35="","",IF(Q35="Es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36" spans="1:23" s="61" customFormat="1" ht="71.25" x14ac:dyDescent="0.2">
      <c r="A36" s="61" t="s">
        <v>823</v>
      </c>
      <c r="B36" s="76">
        <v>170</v>
      </c>
      <c r="C36" s="75" t="s">
        <v>34</v>
      </c>
      <c r="D36" s="75" t="s">
        <v>588</v>
      </c>
      <c r="E36" s="75" t="s">
        <v>35</v>
      </c>
      <c r="F36" s="75" t="s">
        <v>589</v>
      </c>
      <c r="G36" s="75">
        <v>2014</v>
      </c>
      <c r="H36" s="75" t="s">
        <v>28</v>
      </c>
      <c r="I36" s="75" t="s">
        <v>98</v>
      </c>
      <c r="J36" s="75" t="s">
        <v>30</v>
      </c>
      <c r="K36" s="75" t="s">
        <v>590</v>
      </c>
      <c r="L36" s="75" t="s">
        <v>591</v>
      </c>
      <c r="M36" s="75" t="s">
        <v>37</v>
      </c>
      <c r="N36" s="75" t="s">
        <v>34</v>
      </c>
      <c r="O36" s="75" t="s">
        <v>34</v>
      </c>
      <c r="P36" s="75" t="s">
        <v>33</v>
      </c>
      <c r="Q36" s="77" t="str">
        <f>IF(R36=DATOS!$K$4,"No aplica, es:",IF(R36=DATOS!$K$5,"Es Pública clasificada, porqué afecta:",IF(R36=DATOS!$K$6,"Es Pública clasificada, porqué afecta:",IF(R36=DATOS!$K$7,"Es Pública clasificada, porqué afecta:",IF(R36=DATOS!$K$8,"Es Pública reservada, porqué afecta:",IF(R36=DATOS!$K$9,"Es Pública reservada, porqué afecta:",IF(R36=DATOS!$K$10,"Es Pública reservada, porqué afecta:",IF(R36=DATOS!$K$11,"Es Pública reservada, porqué afecta:",IF(R36=DATOS!$K$12,"Es Pública reservada, porqué afecta:",IF(R36=DATOS!$K$13,"Es Pública reservada, porqué afecta:",IF(R36=DATOS!$K$14,"Es Pública reservada, porqué afecta:",IF(R36=DATOS!$K$15,"Es Pública reservada, porqué afecta:",IF(R36=DATOS!$K$16,"Es Pública reservada, porqué afecta:",IF(R36=DATOS!$K$17,"Es Pública reservada, porqué afecta:",""))))))))))))))</f>
        <v>No aplica, es:</v>
      </c>
      <c r="R36" s="77" t="s">
        <v>178</v>
      </c>
      <c r="S36" s="78" t="str">
        <f>IF(Q36=DATOS!$J$3,"No aplica",IF(Q36=DATOS!$J$4,"Artículo 15 Constitución Política (Derecho a la intimidad personal y familiar y al buen nombre)
Artículo 61 Constitución Política (Secretos comerciales e industriales)
Artículo 74 Constitución Política (El secreto profesional es inviolable)",IF(Q36=DATOS!$J$5,"Artículo 15 Constitución Política (Derecho a la intimidad personal y familiar y al buen nombre)
Artículo 29 Constitución Política (Debido proceso)","")))</f>
        <v>No aplica</v>
      </c>
      <c r="T36" s="75" t="str">
        <f>IF(Q36=DATOS!$J$3,"No aplica",IF(Q36=DATOS!$J$4,"Artículo 18 de la ley 1712 de 2014",IF(Q36=DATOS!$J$5,"Artículo 19 de la ley 1712 de 2014","")))</f>
        <v>No aplica</v>
      </c>
      <c r="U36" s="75" t="s">
        <v>190</v>
      </c>
      <c r="V36" s="79">
        <v>44449</v>
      </c>
      <c r="W36" s="80" t="str">
        <f>IF(R36=DATOS!$K$4,"No aplica",IF(Q36="","",IF(Q36="Es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37" spans="1:23" s="61" customFormat="1" ht="114" x14ac:dyDescent="0.2">
      <c r="A37" s="61" t="s">
        <v>823</v>
      </c>
      <c r="B37" s="76">
        <v>170</v>
      </c>
      <c r="C37" s="75" t="s">
        <v>34</v>
      </c>
      <c r="D37" s="75" t="s">
        <v>200</v>
      </c>
      <c r="E37" s="75" t="s">
        <v>200</v>
      </c>
      <c r="F37" s="75" t="s">
        <v>317</v>
      </c>
      <c r="G37" s="75">
        <v>2014</v>
      </c>
      <c r="H37" s="75" t="s">
        <v>28</v>
      </c>
      <c r="I37" s="75" t="s">
        <v>29</v>
      </c>
      <c r="J37" s="75" t="s">
        <v>30</v>
      </c>
      <c r="K37" s="75" t="s">
        <v>592</v>
      </c>
      <c r="L37" s="75" t="s">
        <v>592</v>
      </c>
      <c r="M37" s="75" t="s">
        <v>593</v>
      </c>
      <c r="N37" s="75" t="s">
        <v>34</v>
      </c>
      <c r="O37" s="75" t="s">
        <v>34</v>
      </c>
      <c r="P37" s="75" t="s">
        <v>157</v>
      </c>
      <c r="Q37" s="77" t="str">
        <f>IF(R37=DATOS!$K$4,"No aplica, es:",IF(R37=DATOS!$K$5,"Es Pública clasificada, porqué afecta:",IF(R37=DATOS!$K$6,"Es Pública clasificada, porqué afecta:",IF(R37=DATOS!$K$7,"Es Pública clasificada, porqué afecta:",IF(R37=DATOS!$K$8,"Es Pública reservada, porqué afecta:",IF(R37=DATOS!$K$9,"Es Pública reservada, porqué afecta:",IF(R37=DATOS!$K$10,"Es Pública reservada, porqué afecta:",IF(R37=DATOS!$K$11,"Es Pública reservada, porqué afecta:",IF(R37=DATOS!$K$12,"Es Pública reservada, porqué afecta:",IF(R37=DATOS!$K$13,"Es Pública reservada, porqué afecta:",IF(R37=DATOS!$K$14,"Es Pública reservada, porqué afecta:",IF(R37=DATOS!$K$15,"Es Pública reservada, porqué afecta:",IF(R37=DATOS!$K$16,"Es Pública reservada, porqué afecta:",IF(R37=DATOS!$K$17,"Es Pública reservada, porqué afecta:",""))))))))))))))</f>
        <v>Es Pública clasificada, porqué afecta:</v>
      </c>
      <c r="R37" s="77" t="s">
        <v>185</v>
      </c>
      <c r="S37" s="78" t="str">
        <f>IF(Q37=DATOS!$J$3,"No aplica",IF(Q37=DATOS!$J$4,"Artículo 15 Constitución Política (Derecho a la intimidad personal y familiar y al buen nombre)
Artículo 61 Constitución Política (Secretos comerciales e industriales)
Artículo 74 Constitución Política (El secreto profesional es inviolable)",IF(Q37=DATOS!$J$5,"Artículo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37" s="75" t="str">
        <f>IF(Q37=DATOS!$J$3,"No aplica",IF(Q37=DATOS!$J$4,"Artículo 18 de la ley 1712 de 2014",IF(Q37=DATOS!$J$5,"Artículo 19 de la ley 1712 de 2014","")))</f>
        <v>Artículo 18 de la ley 1712 de 2014</v>
      </c>
      <c r="U37" s="75" t="s">
        <v>190</v>
      </c>
      <c r="V37" s="79">
        <v>44449</v>
      </c>
      <c r="W37" s="80" t="str">
        <f>IF(R37=DATOS!$K$4,"No aplica",IF(Q37="","",IF(Q37="Es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38" spans="1:23" s="61" customFormat="1" ht="85.5" x14ac:dyDescent="0.2">
      <c r="A38" s="61" t="s">
        <v>823</v>
      </c>
      <c r="B38" s="76">
        <v>170</v>
      </c>
      <c r="C38" s="75" t="s">
        <v>34</v>
      </c>
      <c r="D38" s="75" t="s">
        <v>254</v>
      </c>
      <c r="E38" s="75" t="s">
        <v>222</v>
      </c>
      <c r="F38" s="75" t="s">
        <v>594</v>
      </c>
      <c r="G38" s="75">
        <v>2014</v>
      </c>
      <c r="H38" s="75" t="s">
        <v>28</v>
      </c>
      <c r="I38" s="75" t="s">
        <v>29</v>
      </c>
      <c r="J38" s="75" t="s">
        <v>30</v>
      </c>
      <c r="K38" s="75" t="s">
        <v>595</v>
      </c>
      <c r="L38" s="75" t="s">
        <v>590</v>
      </c>
      <c r="M38" s="75" t="s">
        <v>596</v>
      </c>
      <c r="N38" s="75" t="s">
        <v>34</v>
      </c>
      <c r="O38" s="75" t="s">
        <v>34</v>
      </c>
      <c r="P38" s="75" t="s">
        <v>163</v>
      </c>
      <c r="Q38" s="77" t="str">
        <f>IF(R38=DATOS!$K$4,"No aplica, es:",IF(R38=DATOS!$K$5,"Es Pública clasificada, porqué afecta:",IF(R38=DATOS!$K$6,"Es Pública clasificada, porqué afecta:",IF(R38=DATOS!$K$7,"Es Pública clasificada, porqué afecta:",IF(R38=DATOS!$K$8,"Es Pública reservada, porqué afecta:",IF(R38=DATOS!$K$9,"Es Pública reservada, porqué afecta:",IF(R38=DATOS!$K$10,"Es Pública reservada, porqué afecta:",IF(R38=DATOS!$K$11,"Es Pública reservada, porqué afecta:",IF(R38=DATOS!$K$12,"Es Pública reservada, porqué afecta:",IF(R38=DATOS!$K$13,"Es Pública reservada, porqué afecta:",IF(R38=DATOS!$K$14,"Es Pública reservada, porqué afecta:",IF(R38=DATOS!$K$15,"Es Pública reservada, porqué afecta:",IF(R38=DATOS!$K$16,"Es Pública reservada, porqué afecta:",IF(R38=DATOS!$K$17,"Es Pública reservada, porqué afecta:",""))))))))))))))</f>
        <v>No aplica, es:</v>
      </c>
      <c r="R38" s="77" t="s">
        <v>178</v>
      </c>
      <c r="S38" s="78" t="str">
        <f>IF(Q38=DATOS!$J$3,"No aplica",IF(Q38=DATOS!$J$4,"Artículo 15 Constitución Política (Derecho a la intimidad personal y familiar y al buen nombre)
Artículo 61 Constitución Política (Secretos comerciales e industriales)
Artículo 74 Constitución Política (El secreto profesional es inviolable)",IF(Q38=DATOS!$J$5,"Artículo 15 Constitución Política (Derecho a la intimidad personal y familiar y al buen nombre)
Artículo 29 Constitución Política (Debido proceso)","")))</f>
        <v>No aplica</v>
      </c>
      <c r="T38" s="75" t="str">
        <f>IF(Q38=DATOS!$J$3,"No aplica",IF(Q38=DATOS!$J$4,"Artículo 18 de la ley 1712 de 2014",IF(Q38=DATOS!$J$5,"Artículo 19 de la ley 1712 de 2014","")))</f>
        <v>No aplica</v>
      </c>
      <c r="U38" s="75" t="s">
        <v>190</v>
      </c>
      <c r="V38" s="79">
        <v>44449</v>
      </c>
      <c r="W38" s="80" t="str">
        <f>IF(R38=DATOS!$K$4,"No aplica",IF(Q38="","",IF(Q38="Es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39" spans="1:23" s="61" customFormat="1" ht="85.5" x14ac:dyDescent="0.2">
      <c r="A39" s="61" t="s">
        <v>823</v>
      </c>
      <c r="B39" s="76">
        <v>170</v>
      </c>
      <c r="C39" s="75" t="s">
        <v>34</v>
      </c>
      <c r="D39" s="75" t="s">
        <v>213</v>
      </c>
      <c r="E39" s="75" t="s">
        <v>597</v>
      </c>
      <c r="F39" s="75" t="s">
        <v>598</v>
      </c>
      <c r="G39" s="75">
        <v>2014</v>
      </c>
      <c r="H39" s="75" t="s">
        <v>28</v>
      </c>
      <c r="I39" s="75" t="s">
        <v>29</v>
      </c>
      <c r="J39" s="75" t="s">
        <v>441</v>
      </c>
      <c r="K39" s="75" t="s">
        <v>599</v>
      </c>
      <c r="L39" s="75" t="s">
        <v>599</v>
      </c>
      <c r="M39" s="75" t="s">
        <v>600</v>
      </c>
      <c r="N39" s="75" t="s">
        <v>34</v>
      </c>
      <c r="O39" s="75" t="s">
        <v>34</v>
      </c>
      <c r="P39" s="75" t="s">
        <v>163</v>
      </c>
      <c r="Q39" s="77" t="str">
        <f>IF(R39=DATOS!$K$4,"No aplica, es:",IF(R39=DATOS!$K$5,"Es Pública clasificada, porqué afecta:",IF(R39=DATOS!$K$6,"Es Pública clasificada, porqué afecta:",IF(R39=DATOS!$K$7,"Es Pública clasificada, porqué afecta:",IF(R39=DATOS!$K$8,"Es Pública reservada, porqué afecta:",IF(R39=DATOS!$K$9,"Es Pública reservada, porqué afecta:",IF(R39=DATOS!$K$10,"Es Pública reservada, porqué afecta:",IF(R39=DATOS!$K$11,"Es Pública reservada, porqué afecta:",IF(R39=DATOS!$K$12,"Es Pública reservada, porqué afecta:",IF(R39=DATOS!$K$13,"Es Pública reservada, porqué afecta:",IF(R39=DATOS!$K$14,"Es Pública reservada, porqué afecta:",IF(R39=DATOS!$K$15,"Es Pública reservada, porqué afecta:",IF(R39=DATOS!$K$16,"Es Pública reservada, porqué afecta:",IF(R39=DATOS!$K$17,"Es Pública reservada, porqué afecta:",""))))))))))))))</f>
        <v>No aplica, es:</v>
      </c>
      <c r="R39" s="77" t="s">
        <v>178</v>
      </c>
      <c r="S39" s="78" t="str">
        <f>IF(Q39=DATOS!$J$3,"No aplica",IF(Q39=DATOS!$J$4,"Artículo 15 Constitución Política (Derecho a la intimidad personal y familiar y al buen nombre)
Artículo 61 Constitución Política (Secretos comerciales e industriales)
Artículo 74 Constitución Política (El secreto profesional es inviolable)",IF(Q39=DATOS!$J$5,"Artículo 15 Constitución Política (Derecho a la intimidad personal y familiar y al buen nombre)
Artículo 29 Constitución Política (Debido proceso)","")))</f>
        <v>No aplica</v>
      </c>
      <c r="T39" s="75" t="str">
        <f>IF(Q39=DATOS!$J$3,"No aplica",IF(Q39=DATOS!$J$4,"Artículo 18 de la ley 1712 de 2014",IF(Q39=DATOS!$J$5,"Artículo 19 de la ley 1712 de 2014","")))</f>
        <v>No aplica</v>
      </c>
      <c r="U39" s="75" t="s">
        <v>190</v>
      </c>
      <c r="V39" s="79">
        <v>44449</v>
      </c>
      <c r="W39" s="80" t="str">
        <f>IF(R39=DATOS!$K$4,"No aplica",IF(Q39="","",IF(Q39="Es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40" spans="1:23" s="61" customFormat="1" ht="57" x14ac:dyDescent="0.2">
      <c r="A40" s="61" t="s">
        <v>823</v>
      </c>
      <c r="B40" s="76">
        <v>170</v>
      </c>
      <c r="C40" s="75" t="s">
        <v>34</v>
      </c>
      <c r="D40" s="75" t="s">
        <v>601</v>
      </c>
      <c r="E40" s="75" t="s">
        <v>602</v>
      </c>
      <c r="F40" s="75" t="s">
        <v>603</v>
      </c>
      <c r="G40" s="75">
        <v>2014</v>
      </c>
      <c r="H40" s="75" t="s">
        <v>28</v>
      </c>
      <c r="I40" s="75" t="s">
        <v>29</v>
      </c>
      <c r="J40" s="75" t="s">
        <v>441</v>
      </c>
      <c r="K40" s="75" t="s">
        <v>590</v>
      </c>
      <c r="L40" s="75" t="s">
        <v>590</v>
      </c>
      <c r="M40" s="75" t="s">
        <v>604</v>
      </c>
      <c r="N40" s="75" t="s">
        <v>34</v>
      </c>
      <c r="O40" s="75" t="s">
        <v>34</v>
      </c>
      <c r="P40" s="75" t="s">
        <v>33</v>
      </c>
      <c r="Q40" s="77" t="str">
        <f>IF(R40=DATOS!$K$4,"No aplica, es:",IF(R40=DATOS!$K$5,"Es Pública clasificada, porqué afecta:",IF(R40=DATOS!$K$6,"Es Pública clasificada, porqué afecta:",IF(R40=DATOS!$K$7,"Es Pública clasificada, porqué afecta:",IF(R40=DATOS!$K$8,"Es Pública reservada, porqué afecta:",IF(R40=DATOS!$K$9,"Es Pública reservada, porqué afecta:",IF(R40=DATOS!$K$10,"Es Pública reservada, porqué afecta:",IF(R40=DATOS!$K$11,"Es Pública reservada, porqué afecta:",IF(R40=DATOS!$K$12,"Es Pública reservada, porqué afecta:",IF(R40=DATOS!$K$13,"Es Pública reservada, porqué afecta:",IF(R40=DATOS!$K$14,"Es Pública reservada, porqué afecta:",IF(R40=DATOS!$K$15,"Es Pública reservada, porqué afecta:",IF(R40=DATOS!$K$16,"Es Pública reservada, porqué afecta:",IF(R40=DATOS!$K$17,"Es Pública reservada, porqué afecta:",""))))))))))))))</f>
        <v>No aplica, es:</v>
      </c>
      <c r="R40" s="77" t="s">
        <v>178</v>
      </c>
      <c r="S40" s="78" t="str">
        <f>IF(Q40=DATOS!$J$3,"No aplica",IF(Q40=DATOS!$J$4,"Artículo 15 Constitución Política (Derecho a la intimidad personal y familiar y al buen nombre)
Artículo 61 Constitución Política (Secretos comerciales e industriales)
Artículo 74 Constitución Política (El secreto profesional es inviolable)",IF(Q40=DATOS!$J$5,"Artículo 15 Constitución Política (Derecho a la intimidad personal y familiar y al buen nombre)
Artículo 29 Constitución Política (Debido proceso)","")))</f>
        <v>No aplica</v>
      </c>
      <c r="T40" s="75" t="str">
        <f>IF(Q40=DATOS!$J$3,"No aplica",IF(Q40=DATOS!$J$4,"Artículo 18 de la ley 1712 de 2014",IF(Q40=DATOS!$J$5,"Artículo 19 de la ley 1712 de 2014","")))</f>
        <v>No aplica</v>
      </c>
      <c r="U40" s="75" t="s">
        <v>190</v>
      </c>
      <c r="V40" s="79">
        <v>44449</v>
      </c>
      <c r="W40" s="80" t="str">
        <f>IF(R40=DATOS!$K$4,"No aplica",IF(Q40="","",IF(Q40="Es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41" spans="1:23" s="61" customFormat="1" ht="85.5" x14ac:dyDescent="0.2">
      <c r="A41" s="61" t="s">
        <v>823</v>
      </c>
      <c r="B41" s="76">
        <v>170</v>
      </c>
      <c r="C41" s="75" t="s">
        <v>34</v>
      </c>
      <c r="D41" s="75" t="s">
        <v>605</v>
      </c>
      <c r="E41" s="75" t="s">
        <v>605</v>
      </c>
      <c r="F41" s="75" t="s">
        <v>606</v>
      </c>
      <c r="G41" s="75">
        <v>2014</v>
      </c>
      <c r="H41" s="75" t="s">
        <v>28</v>
      </c>
      <c r="I41" s="75" t="s">
        <v>29</v>
      </c>
      <c r="J41" s="75" t="s">
        <v>30</v>
      </c>
      <c r="K41" s="75" t="s">
        <v>599</v>
      </c>
      <c r="L41" s="75" t="s">
        <v>599</v>
      </c>
      <c r="M41" s="75" t="s">
        <v>607</v>
      </c>
      <c r="N41" s="75" t="s">
        <v>34</v>
      </c>
      <c r="O41" s="75" t="s">
        <v>34</v>
      </c>
      <c r="P41" s="75" t="s">
        <v>157</v>
      </c>
      <c r="Q41" s="77" t="str">
        <f>IF(R41=DATOS!$K$4,"No aplica, es:",IF(R41=DATOS!$K$5,"Es Pública clasificada, porqué afecta:",IF(R41=DATOS!$K$6,"Es Pública clasificada, porqué afecta:",IF(R41=DATOS!$K$7,"Es Pública clasificada, porqué afecta:",IF(R41=DATOS!$K$8,"Es Pública reservada, porqué afecta:",IF(R41=DATOS!$K$9,"Es Pública reservada, porqué afecta:",IF(R41=DATOS!$K$10,"Es Pública reservada, porqué afecta:",IF(R41=DATOS!$K$11,"Es Pública reservada, porqué afecta:",IF(R41=DATOS!$K$12,"Es Pública reservada, porqué afecta:",IF(R41=DATOS!$K$13,"Es Pública reservada, porqué afecta:",IF(R41=DATOS!$K$14,"Es Pública reservada, porqué afecta:",IF(R41=DATOS!$K$15,"Es Pública reservada, porqué afecta:",IF(R41=DATOS!$K$16,"Es Pública reservada, porqué afecta:",IF(R41=DATOS!$K$17,"Es Pública reservada, porqué afecta:",""))))))))))))))</f>
        <v>No aplica, es:</v>
      </c>
      <c r="R41" s="77" t="s">
        <v>178</v>
      </c>
      <c r="S41" s="78" t="str">
        <f>IF(Q41=DATOS!$J$3,"No aplica",IF(Q41=DATOS!$J$4,"Artículo 15 Constitución Política (Derecho a la intimidad personal y familiar y al buen nombre)
Artículo 61 Constitución Política (Secretos comerciales e industriales)
Artículo 74 Constitución Política (El secreto profesional es inviolable)",IF(Q41=DATOS!$J$5,"Artículo 15 Constitución Política (Derecho a la intimidad personal y familiar y al buen nombre)
Artículo 29 Constitución Política (Debido proceso)","")))</f>
        <v>No aplica</v>
      </c>
      <c r="T41" s="75" t="str">
        <f>IF(Q41=DATOS!$J$3,"No aplica",IF(Q41=DATOS!$J$4,"Artículo 18 de la ley 1712 de 2014",IF(Q41=DATOS!$J$5,"Artículo 19 de la ley 1712 de 2014","")))</f>
        <v>No aplica</v>
      </c>
      <c r="U41" s="75" t="s">
        <v>191</v>
      </c>
      <c r="V41" s="79">
        <v>44449</v>
      </c>
      <c r="W41" s="80" t="str">
        <f>IF(R41=DATOS!$K$4,"No aplica",IF(Q41="","",IF(Q41="Es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42" spans="1:23" s="61" customFormat="1" ht="99.75" x14ac:dyDescent="0.2">
      <c r="A42" s="61" t="s">
        <v>823</v>
      </c>
      <c r="B42" s="76">
        <v>171</v>
      </c>
      <c r="C42" s="75" t="s">
        <v>474</v>
      </c>
      <c r="D42" s="75" t="s">
        <v>608</v>
      </c>
      <c r="E42" s="75" t="s">
        <v>608</v>
      </c>
      <c r="F42" s="75" t="s">
        <v>609</v>
      </c>
      <c r="G42" s="75">
        <v>2014</v>
      </c>
      <c r="H42" s="75" t="s">
        <v>28</v>
      </c>
      <c r="I42" s="75" t="s">
        <v>29</v>
      </c>
      <c r="J42" s="75" t="s">
        <v>30</v>
      </c>
      <c r="K42" s="75" t="s">
        <v>610</v>
      </c>
      <c r="L42" s="75" t="s">
        <v>611</v>
      </c>
      <c r="M42" s="75" t="s">
        <v>612</v>
      </c>
      <c r="N42" s="75" t="s">
        <v>34</v>
      </c>
      <c r="O42" s="75" t="s">
        <v>34</v>
      </c>
      <c r="P42" s="75" t="s">
        <v>33</v>
      </c>
      <c r="Q42" s="77" t="str">
        <f>IF(R42=DATOS!$K$4,"No aplica, es:",IF(R42=DATOS!$K$5,"Es Pública clasificada, porqué afecta:",IF(R42=DATOS!$K$6,"Es Pública clasificada, porqué afecta:",IF(R42=DATOS!$K$7,"Es Pública clasificada, porqué afecta:",IF(R42=DATOS!$K$8,"Es Pública reservada, porqué afecta:",IF(R42=DATOS!$K$9,"Es Pública reservada, porqué afecta:",IF(R42=DATOS!$K$10,"Es Pública reservada, porqué afecta:",IF(R42=DATOS!$K$11,"Es Pública reservada, porqué afecta:",IF(R42=DATOS!$K$12,"Es Pública reservada, porqué afecta:",IF(R42=DATOS!$K$13,"Es Pública reservada, porqué afecta:",IF(R42=DATOS!$K$14,"Es Pública reservada, porqué afecta:",IF(R42=DATOS!$K$15,"Es Pública reservada, porqué afecta:",IF(R42=DATOS!$K$16,"Es Pública reservada, porqué afecta:",IF(R42=DATOS!$K$17,"Es Pública reservada, porqué afecta:",""))))))))))))))</f>
        <v>No aplica, es:</v>
      </c>
      <c r="R42" s="77" t="s">
        <v>178</v>
      </c>
      <c r="S42" s="78" t="str">
        <f>IF(Q42=DATOS!$J$3,"No aplica",IF(Q42=DATOS!$J$4,"Artículo 15 Constitución Política (Derecho a la intimidad personal y familiar y al buen nombre)
Artículo 61 Constitución Política (Secretos comerciales e industriales)
Artículo 74 Constitución Política (El secreto profesional es inviolable)",IF(Q42=DATOS!$J$5,"Artículo 15 Constitución Política (Derecho a la intimidad personal y familiar y al buen nombre)
Artículo 29 Constitución Política (Debido proceso)","")))</f>
        <v>No aplica</v>
      </c>
      <c r="T42" s="75" t="str">
        <f>IF(Q42=DATOS!$J$3,"No aplica",IF(Q42=DATOS!$J$4,"Artículo 18 de la ley 1712 de 2014",IF(Q42=DATOS!$J$5,"Artículo 19 de la ley 1712 de 2014","")))</f>
        <v>No aplica</v>
      </c>
      <c r="U42" s="75" t="s">
        <v>191</v>
      </c>
      <c r="V42" s="79">
        <v>44449</v>
      </c>
      <c r="W42" s="80" t="str">
        <f>IF(R42=DATOS!$K$4,"No aplica",IF(Q42="","",IF(Q42="Es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43" spans="1:23" s="61" customFormat="1" ht="114" x14ac:dyDescent="0.2">
      <c r="A43" s="61" t="s">
        <v>823</v>
      </c>
      <c r="B43" s="76">
        <v>171</v>
      </c>
      <c r="C43" s="75" t="s">
        <v>474</v>
      </c>
      <c r="D43" s="75" t="s">
        <v>613</v>
      </c>
      <c r="E43" s="75" t="s">
        <v>614</v>
      </c>
      <c r="F43" s="75" t="s">
        <v>460</v>
      </c>
      <c r="G43" s="75">
        <v>2014</v>
      </c>
      <c r="H43" s="75" t="s">
        <v>28</v>
      </c>
      <c r="I43" s="75" t="s">
        <v>29</v>
      </c>
      <c r="J43" s="75" t="s">
        <v>30</v>
      </c>
      <c r="K43" s="75" t="s">
        <v>615</v>
      </c>
      <c r="L43" s="75" t="s">
        <v>615</v>
      </c>
      <c r="M43" s="75" t="s">
        <v>593</v>
      </c>
      <c r="N43" s="75" t="s">
        <v>34</v>
      </c>
      <c r="O43" s="75" t="s">
        <v>34</v>
      </c>
      <c r="P43" s="75" t="s">
        <v>157</v>
      </c>
      <c r="Q43" s="77" t="str">
        <f>IF(R43=DATOS!$K$4,"No aplica, es:",IF(R43=DATOS!$K$5,"Es Pública clasificada, porqué afecta:",IF(R43=DATOS!$K$6,"Es Pública clasificada, porqué afecta:",IF(R43=DATOS!$K$7,"Es Pública clasificada, porqué afecta:",IF(R43=DATOS!$K$8,"Es Pública reservada, porqué afecta:",IF(R43=DATOS!$K$9,"Es Pública reservada, porqué afecta:",IF(R43=DATOS!$K$10,"Es Pública reservada, porqué afecta:",IF(R43=DATOS!$K$11,"Es Pública reservada, porqué afecta:",IF(R43=DATOS!$K$12,"Es Pública reservada, porqué afecta:",IF(R43=DATOS!$K$13,"Es Pública reservada, porqué afecta:",IF(R43=DATOS!$K$14,"Es Pública reservada, porqué afecta:",IF(R43=DATOS!$K$15,"Es Pública reservada, porqué afecta:",IF(R43=DATOS!$K$16,"Es Pública reservada, porqué afecta:",IF(R43=DATOS!$K$17,"Es Pública reservada, porqué afecta:",""))))))))))))))</f>
        <v>Es Pública clasificada, porqué afecta:</v>
      </c>
      <c r="R43" s="77" t="s">
        <v>185</v>
      </c>
      <c r="S43" s="78" t="str">
        <f>IF(Q43=DATOS!$J$3,"No aplica",IF(Q43=DATOS!$J$4,"Artículo 15 Constitución Política (Derecho a la intimidad personal y familiar y al buen nombre)
Artículo 61 Constitución Política (Secretos comerciales e industriales)
Artículo 74 Constitución Política (El secreto profesional es inviolable)",IF(Q43=DATOS!$J$5,"Artículo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43" s="75" t="str">
        <f>IF(Q43=DATOS!$J$3,"No aplica",IF(Q43=DATOS!$J$4,"Artículo 18 de la ley 1712 de 2014",IF(Q43=DATOS!$J$5,"Artículo 19 de la ley 1712 de 2014","")))</f>
        <v>Artículo 18 de la ley 1712 de 2014</v>
      </c>
      <c r="U43" s="75" t="s">
        <v>190</v>
      </c>
      <c r="V43" s="79">
        <v>44449</v>
      </c>
      <c r="W43" s="80" t="str">
        <f>IF(R43=DATOS!$K$4,"No aplica",IF(Q43="","",IF(Q43="Es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44" spans="1:23" s="61" customFormat="1" ht="57" x14ac:dyDescent="0.2">
      <c r="A44" s="61" t="s">
        <v>823</v>
      </c>
      <c r="B44" s="76">
        <v>171</v>
      </c>
      <c r="C44" s="75" t="s">
        <v>474</v>
      </c>
      <c r="D44" s="75" t="s">
        <v>446</v>
      </c>
      <c r="E44" s="75" t="s">
        <v>616</v>
      </c>
      <c r="F44" s="75" t="s">
        <v>594</v>
      </c>
      <c r="G44" s="75">
        <v>2014</v>
      </c>
      <c r="H44" s="75" t="s">
        <v>28</v>
      </c>
      <c r="I44" s="75" t="s">
        <v>29</v>
      </c>
      <c r="J44" s="75" t="s">
        <v>30</v>
      </c>
      <c r="K44" s="75" t="s">
        <v>617</v>
      </c>
      <c r="L44" s="75" t="s">
        <v>618</v>
      </c>
      <c r="M44" s="75" t="s">
        <v>619</v>
      </c>
      <c r="N44" s="75" t="s">
        <v>34</v>
      </c>
      <c r="O44" s="75" t="s">
        <v>34</v>
      </c>
      <c r="P44" s="75" t="s">
        <v>163</v>
      </c>
      <c r="Q44" s="77" t="str">
        <f>IF(R44=DATOS!$K$4,"No aplica, es:",IF(R44=DATOS!$K$5,"Es Pública clasificada, porqué afecta:",IF(R44=DATOS!$K$6,"Es Pública clasificada, porqué afecta:",IF(R44=DATOS!$K$7,"Es Pública clasificada, porqué afecta:",IF(R44=DATOS!$K$8,"Es Pública reservada, porqué afecta:",IF(R44=DATOS!$K$9,"Es Pública reservada, porqué afecta:",IF(R44=DATOS!$K$10,"Es Pública reservada, porqué afecta:",IF(R44=DATOS!$K$11,"Es Pública reservada, porqué afecta:",IF(R44=DATOS!$K$12,"Es Pública reservada, porqué afecta:",IF(R44=DATOS!$K$13,"Es Pública reservada, porqué afecta:",IF(R44=DATOS!$K$14,"Es Pública reservada, porqué afecta:",IF(R44=DATOS!$K$15,"Es Pública reservada, porqué afecta:",IF(R44=DATOS!$K$16,"Es Pública reservada, porqué afecta:",IF(R44=DATOS!$K$17,"Es Pública reservada, porqué afecta:",""))))))))))))))</f>
        <v>No aplica, es:</v>
      </c>
      <c r="R44" s="77" t="s">
        <v>178</v>
      </c>
      <c r="S44" s="78" t="str">
        <f>IF(Q44=DATOS!$J$3,"No aplica",IF(Q44=DATOS!$J$4,"Artículo 15 Constitución Política (Derecho a la intimidad personal y familiar y al buen nombre)
Artículo 61 Constitución Política (Secretos comerciales e industriales)
Artículo 74 Constitución Política (El secreto profesional es inviolable)",IF(Q44=DATOS!$J$5,"Artículo 15 Constitución Política (Derecho a la intimidad personal y familiar y al buen nombre)
Artículo 29 Constitución Política (Debido proceso)","")))</f>
        <v>No aplica</v>
      </c>
      <c r="T44" s="75" t="str">
        <f>IF(Q44=DATOS!$J$3,"No aplica",IF(Q44=DATOS!$J$4,"Artículo 18 de la ley 1712 de 2014",IF(Q44=DATOS!$J$5,"Artículo 19 de la ley 1712 de 2014","")))</f>
        <v>No aplica</v>
      </c>
      <c r="U44" s="75" t="s">
        <v>191</v>
      </c>
      <c r="V44" s="79">
        <v>44449</v>
      </c>
      <c r="W44" s="80" t="str">
        <f>IF(R44=DATOS!$K$4,"No aplica",IF(Q44="","",IF(Q44="Es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45" spans="1:23" s="61" customFormat="1" ht="57" x14ac:dyDescent="0.2">
      <c r="A45" s="61" t="s">
        <v>823</v>
      </c>
      <c r="B45" s="76">
        <v>171</v>
      </c>
      <c r="C45" s="75" t="s">
        <v>474</v>
      </c>
      <c r="D45" s="75" t="s">
        <v>620</v>
      </c>
      <c r="E45" s="75" t="s">
        <v>399</v>
      </c>
      <c r="F45" s="75" t="s">
        <v>621</v>
      </c>
      <c r="G45" s="75">
        <v>2014</v>
      </c>
      <c r="H45" s="75" t="s">
        <v>28</v>
      </c>
      <c r="I45" s="75" t="s">
        <v>98</v>
      </c>
      <c r="J45" s="75" t="s">
        <v>30</v>
      </c>
      <c r="K45" s="75" t="s">
        <v>617</v>
      </c>
      <c r="L45" s="75" t="s">
        <v>611</v>
      </c>
      <c r="M45" s="75" t="s">
        <v>622</v>
      </c>
      <c r="N45" s="75" t="s">
        <v>34</v>
      </c>
      <c r="O45" s="75" t="s">
        <v>34</v>
      </c>
      <c r="P45" s="75" t="s">
        <v>33</v>
      </c>
      <c r="Q45" s="77" t="str">
        <f>IF(R45=DATOS!$K$4,"No aplica, es:",IF(R45=DATOS!$K$5,"Es Pública clasificada, porqué afecta:",IF(R45=DATOS!$K$6,"Es Pública clasificada, porqué afecta:",IF(R45=DATOS!$K$7,"Es Pública clasificada, porqué afecta:",IF(R45=DATOS!$K$8,"Es Pública reservada, porqué afecta:",IF(R45=DATOS!$K$9,"Es Pública reservada, porqué afecta:",IF(R45=DATOS!$K$10,"Es Pública reservada, porqué afecta:",IF(R45=DATOS!$K$11,"Es Pública reservada, porqué afecta:",IF(R45=DATOS!$K$12,"Es Pública reservada, porqué afecta:",IF(R45=DATOS!$K$13,"Es Pública reservada, porqué afecta:",IF(R45=DATOS!$K$14,"Es Pública reservada, porqué afecta:",IF(R45=DATOS!$K$15,"Es Pública reservada, porqué afecta:",IF(R45=DATOS!$K$16,"Es Pública reservada, porqué afecta:",IF(R45=DATOS!$K$17,"Es Pública reservada, porqué afecta:",""))))))))))))))</f>
        <v>No aplica, es:</v>
      </c>
      <c r="R45" s="77" t="s">
        <v>178</v>
      </c>
      <c r="S45" s="78" t="str">
        <f>IF(Q45=DATOS!$J$3,"No aplica",IF(Q45=DATOS!$J$4,"Artículo 15 Constitución Política (Derecho a la intimidad personal y familiar y al buen nombre)
Artículo 61 Constitución Política (Secretos comerciales e industriales)
Artículo 74 Constitución Política (El secreto profesional es inviolable)",IF(Q45=DATOS!$J$5,"Artículo 15 Constitución Política (Derecho a la intimidad personal y familiar y al buen nombre)
Artículo 29 Constitución Política (Debido proceso)","")))</f>
        <v>No aplica</v>
      </c>
      <c r="T45" s="75" t="str">
        <f>IF(Q45=DATOS!$J$3,"No aplica",IF(Q45=DATOS!$J$4,"Artículo 18 de la ley 1712 de 2014",IF(Q45=DATOS!$J$5,"Artículo 19 de la ley 1712 de 2014","")))</f>
        <v>No aplica</v>
      </c>
      <c r="U45" s="75" t="s">
        <v>190</v>
      </c>
      <c r="V45" s="79">
        <v>44449</v>
      </c>
      <c r="W45" s="80" t="str">
        <f>IF(R45=DATOS!$K$4,"No aplica",IF(Q45="","",IF(Q45="Es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46" spans="1:23" s="61" customFormat="1" ht="42.75" x14ac:dyDescent="0.2">
      <c r="A46" s="61" t="s">
        <v>823</v>
      </c>
      <c r="B46" s="76">
        <v>171</v>
      </c>
      <c r="C46" s="75" t="s">
        <v>474</v>
      </c>
      <c r="D46" s="75" t="s">
        <v>601</v>
      </c>
      <c r="E46" s="75" t="s">
        <v>602</v>
      </c>
      <c r="F46" s="75" t="s">
        <v>603</v>
      </c>
      <c r="G46" s="75">
        <v>2014</v>
      </c>
      <c r="H46" s="75" t="s">
        <v>28</v>
      </c>
      <c r="I46" s="75" t="s">
        <v>29</v>
      </c>
      <c r="J46" s="75" t="s">
        <v>441</v>
      </c>
      <c r="K46" s="75" t="s">
        <v>623</v>
      </c>
      <c r="L46" s="75" t="s">
        <v>623</v>
      </c>
      <c r="M46" s="75" t="s">
        <v>604</v>
      </c>
      <c r="N46" s="75" t="s">
        <v>34</v>
      </c>
      <c r="O46" s="75" t="s">
        <v>34</v>
      </c>
      <c r="P46" s="75" t="s">
        <v>33</v>
      </c>
      <c r="Q46" s="77" t="str">
        <f>IF(R46=DATOS!$K$4,"No aplica, es:",IF(R46=DATOS!$K$5,"Es Pública clasificada, porqué afecta:",IF(R46=DATOS!$K$6,"Es Pública clasificada, porqué afecta:",IF(R46=DATOS!$K$7,"Es Pública clasificada, porqué afecta:",IF(R46=DATOS!$K$8,"Es Pública reservada, porqué afecta:",IF(R46=DATOS!$K$9,"Es Pública reservada, porqué afecta:",IF(R46=DATOS!$K$10,"Es Pública reservada, porqué afecta:",IF(R46=DATOS!$K$11,"Es Pública reservada, porqué afecta:",IF(R46=DATOS!$K$12,"Es Pública reservada, porqué afecta:",IF(R46=DATOS!$K$13,"Es Pública reservada, porqué afecta:",IF(R46=DATOS!$K$14,"Es Pública reservada, porqué afecta:",IF(R46=DATOS!$K$15,"Es Pública reservada, porqué afecta:",IF(R46=DATOS!$K$16,"Es Pública reservada, porqué afecta:",IF(R46=DATOS!$K$17,"Es Pública reservada, porqué afecta:",""))))))))))))))</f>
        <v>No aplica, es:</v>
      </c>
      <c r="R46" s="77" t="s">
        <v>178</v>
      </c>
      <c r="S46" s="78" t="str">
        <f>IF(Q46=DATOS!$J$3,"No aplica",IF(Q46=DATOS!$J$4,"Artículo 15 Constitución Política (Derecho a la intimidad personal y familiar y al buen nombre)
Artículo 61 Constitución Política (Secretos comerciales e industriales)
Artículo 74 Constitución Política (El secreto profesional es inviolable)",IF(Q46=DATOS!$J$5,"Artículo 15 Constitución Política (Derecho a la intimidad personal y familiar y al buen nombre)
Artículo 29 Constitución Política (Debido proceso)","")))</f>
        <v>No aplica</v>
      </c>
      <c r="T46" s="75" t="str">
        <f>IF(Q46=DATOS!$J$3,"No aplica",IF(Q46=DATOS!$J$4,"Artículo 18 de la ley 1712 de 2014",IF(Q46=DATOS!$J$5,"Artículo 19 de la ley 1712 de 2014","")))</f>
        <v>No aplica</v>
      </c>
      <c r="U46" s="75" t="s">
        <v>190</v>
      </c>
      <c r="V46" s="79">
        <v>44449</v>
      </c>
      <c r="W46" s="80" t="str">
        <f>IF(R46=DATOS!$K$4,"No aplica",IF(Q46="","",IF(Q46="Es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47" spans="1:23" s="61" customFormat="1" ht="85.5" x14ac:dyDescent="0.2">
      <c r="A47" s="61" t="s">
        <v>823</v>
      </c>
      <c r="B47" s="76">
        <v>171</v>
      </c>
      <c r="C47" s="75" t="s">
        <v>474</v>
      </c>
      <c r="D47" s="75" t="s">
        <v>605</v>
      </c>
      <c r="E47" s="75" t="s">
        <v>605</v>
      </c>
      <c r="F47" s="75" t="s">
        <v>606</v>
      </c>
      <c r="G47" s="75">
        <v>2014</v>
      </c>
      <c r="H47" s="75" t="s">
        <v>28</v>
      </c>
      <c r="I47" s="75" t="s">
        <v>29</v>
      </c>
      <c r="J47" s="75" t="s">
        <v>30</v>
      </c>
      <c r="K47" s="75" t="s">
        <v>624</v>
      </c>
      <c r="L47" s="75" t="s">
        <v>624</v>
      </c>
      <c r="M47" s="75" t="s">
        <v>607</v>
      </c>
      <c r="N47" s="75" t="s">
        <v>34</v>
      </c>
      <c r="O47" s="75" t="s">
        <v>34</v>
      </c>
      <c r="P47" s="75" t="s">
        <v>157</v>
      </c>
      <c r="Q47" s="77" t="str">
        <f>IF(R47=DATOS!$K$4,"No aplica, es:",IF(R47=DATOS!$K$5,"Es Pública clasificada, porqué afecta:",IF(R47=DATOS!$K$6,"Es Pública clasificada, porqué afecta:",IF(R47=DATOS!$K$7,"Es Pública clasificada, porqué afecta:",IF(R47=DATOS!$K$8,"Es Pública reservada, porqué afecta:",IF(R47=DATOS!$K$9,"Es Pública reservada, porqué afecta:",IF(R47=DATOS!$K$10,"Es Pública reservada, porqué afecta:",IF(R47=DATOS!$K$11,"Es Pública reservada, porqué afecta:",IF(R47=DATOS!$K$12,"Es Pública reservada, porqué afecta:",IF(R47=DATOS!$K$13,"Es Pública reservada, porqué afecta:",IF(R47=DATOS!$K$14,"Es Pública reservada, porqué afecta:",IF(R47=DATOS!$K$15,"Es Pública reservada, porqué afecta:",IF(R47=DATOS!$K$16,"Es Pública reservada, porqué afecta:",IF(R47=DATOS!$K$17,"Es Pública reservada, porqué afecta:",""))))))))))))))</f>
        <v>No aplica, es:</v>
      </c>
      <c r="R47" s="77" t="s">
        <v>178</v>
      </c>
      <c r="S47" s="78" t="str">
        <f>IF(Q47=DATOS!$J$3,"No aplica",IF(Q47=DATOS!$J$4,"Artículo 15 Constitución Política (Derecho a la intimidad personal y familiar y al buen nombre)
Artículo 61 Constitución Política (Secretos comerciales e industriales)
Artículo 74 Constitución Política (El secreto profesional es inviolable)",IF(Q47=DATOS!$J$5,"Artículo 15 Constitución Política (Derecho a la intimidad personal y familiar y al buen nombre)
Artículo 29 Constitución Política (Debido proceso)","")))</f>
        <v>No aplica</v>
      </c>
      <c r="T47" s="75" t="str">
        <f>IF(Q47=DATOS!$J$3,"No aplica",IF(Q47=DATOS!$J$4,"Artículo 18 de la ley 1712 de 2014",IF(Q47=DATOS!$J$5,"Artículo 19 de la ley 1712 de 2014","")))</f>
        <v>No aplica</v>
      </c>
      <c r="U47" s="75" t="s">
        <v>190</v>
      </c>
      <c r="V47" s="79">
        <v>44449</v>
      </c>
      <c r="W47" s="80" t="str">
        <f>IF(R47=DATOS!$K$4,"No aplica",IF(Q47="","",IF(Q47="Es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48" spans="1:23" s="61" customFormat="1" ht="57" x14ac:dyDescent="0.2">
      <c r="A48" s="61" t="s">
        <v>823</v>
      </c>
      <c r="B48" s="76">
        <v>172</v>
      </c>
      <c r="C48" s="75" t="s">
        <v>475</v>
      </c>
      <c r="D48" s="75" t="s">
        <v>282</v>
      </c>
      <c r="E48" s="75" t="s">
        <v>625</v>
      </c>
      <c r="F48" s="75" t="s">
        <v>626</v>
      </c>
      <c r="G48" s="75">
        <v>2014</v>
      </c>
      <c r="H48" s="75" t="s">
        <v>28</v>
      </c>
      <c r="I48" s="75" t="s">
        <v>29</v>
      </c>
      <c r="J48" s="75" t="s">
        <v>441</v>
      </c>
      <c r="K48" s="75" t="s">
        <v>627</v>
      </c>
      <c r="L48" s="75" t="s">
        <v>628</v>
      </c>
      <c r="M48" s="75" t="s">
        <v>629</v>
      </c>
      <c r="N48" s="75" t="s">
        <v>34</v>
      </c>
      <c r="O48" s="75" t="s">
        <v>34</v>
      </c>
      <c r="P48" s="75" t="s">
        <v>33</v>
      </c>
      <c r="Q48" s="77" t="str">
        <f>IF(R48=DATOS!$K$4,"No aplica, es:",IF(R48=DATOS!$K$5,"Es Pública clasificada, porqué afecta:",IF(R48=DATOS!$K$6,"Es Pública clasificada, porqué afecta:",IF(R48=DATOS!$K$7,"Es Pública clasificada, porqué afecta:",IF(R48=DATOS!$K$8,"Es Pública reservada, porqué afecta:",IF(R48=DATOS!$K$9,"Es Pública reservada, porqué afecta:",IF(R48=DATOS!$K$10,"Es Pública reservada, porqué afecta:",IF(R48=DATOS!$K$11,"Es Pública reservada, porqué afecta:",IF(R48=DATOS!$K$12,"Es Pública reservada, porqué afecta:",IF(R48=DATOS!$K$13,"Es Pública reservada, porqué afecta:",IF(R48=DATOS!$K$14,"Es Pública reservada, porqué afecta:",IF(R48=DATOS!$K$15,"Es Pública reservada, porqué afecta:",IF(R48=DATOS!$K$16,"Es Pública reservada, porqué afecta:",IF(R48=DATOS!$K$17,"Es Pública reservada, porqué afecta:",""))))))))))))))</f>
        <v>No aplica, es:</v>
      </c>
      <c r="R48" s="77" t="s">
        <v>178</v>
      </c>
      <c r="S48" s="78" t="str">
        <f>IF(Q48=DATOS!$J$3,"No aplica",IF(Q48=DATOS!$J$4,"Artículo 15 Constitución Política (Derecho a la intimidad personal y familiar y al buen nombre)
Artículo 61 Constitución Política (Secretos comerciales e industriales)
Artículo 74 Constitución Política (El secreto profesional es inviolable)",IF(Q48=DATOS!$J$5,"Artículo 15 Constitución Política (Derecho a la intimidad personal y familiar y al buen nombre)
Artículo 29 Constitución Política (Debido proceso)","")))</f>
        <v>No aplica</v>
      </c>
      <c r="T48" s="75" t="str">
        <f>IF(Q48=DATOS!$J$3,"No aplica",IF(Q48=DATOS!$J$4,"Artículo 18 de la ley 1712 de 2014",IF(Q48=DATOS!$J$5,"Artículo 19 de la ley 1712 de 2014","")))</f>
        <v>No aplica</v>
      </c>
      <c r="U48" s="75" t="s">
        <v>190</v>
      </c>
      <c r="V48" s="79">
        <v>44449</v>
      </c>
      <c r="W48" s="80" t="str">
        <f>IF(R48=DATOS!$K$4,"No aplica",IF(Q48="","",IF(Q48="Es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49" spans="1:23" s="61" customFormat="1" ht="85.5" x14ac:dyDescent="0.2">
      <c r="A49" s="61" t="s">
        <v>823</v>
      </c>
      <c r="B49" s="76">
        <v>172</v>
      </c>
      <c r="C49" s="75" t="s">
        <v>475</v>
      </c>
      <c r="D49" s="75" t="s">
        <v>630</v>
      </c>
      <c r="E49" s="75" t="s">
        <v>631</v>
      </c>
      <c r="F49" s="75" t="s">
        <v>632</v>
      </c>
      <c r="G49" s="75">
        <v>2014</v>
      </c>
      <c r="H49" s="75" t="s">
        <v>28</v>
      </c>
      <c r="I49" s="75" t="s">
        <v>29</v>
      </c>
      <c r="J49" s="75" t="s">
        <v>441</v>
      </c>
      <c r="K49" s="75" t="s">
        <v>627</v>
      </c>
      <c r="L49" s="75" t="s">
        <v>627</v>
      </c>
      <c r="M49" s="75" t="s">
        <v>633</v>
      </c>
      <c r="N49" s="75" t="s">
        <v>34</v>
      </c>
      <c r="O49" s="75" t="s">
        <v>34</v>
      </c>
      <c r="P49" s="75" t="s">
        <v>33</v>
      </c>
      <c r="Q49" s="77" t="str">
        <f>IF(R49=DATOS!$K$4,"No aplica, es:",IF(R49=DATOS!$K$5,"Es Pública clasificada, porqué afecta:",IF(R49=DATOS!$K$6,"Es Pública clasificada, porqué afecta:",IF(R49=DATOS!$K$7,"Es Pública clasificada, porqué afecta:",IF(R49=DATOS!$K$8,"Es Pública reservada, porqué afecta:",IF(R49=DATOS!$K$9,"Es Pública reservada, porqué afecta:",IF(R49=DATOS!$K$10,"Es Pública reservada, porqué afecta:",IF(R49=DATOS!$K$11,"Es Pública reservada, porqué afecta:",IF(R49=DATOS!$K$12,"Es Pública reservada, porqué afecta:",IF(R49=DATOS!$K$13,"Es Pública reservada, porqué afecta:",IF(R49=DATOS!$K$14,"Es Pública reservada, porqué afecta:",IF(R49=DATOS!$K$15,"Es Pública reservada, porqué afecta:",IF(R49=DATOS!$K$16,"Es Pública reservada, porqué afecta:",IF(R49=DATOS!$K$17,"Es Pública reservada, porqué afecta:",""))))))))))))))</f>
        <v>No aplica, es:</v>
      </c>
      <c r="R49" s="77" t="s">
        <v>178</v>
      </c>
      <c r="S49" s="78" t="str">
        <f>IF(Q49=DATOS!$J$3,"No aplica",IF(Q49=DATOS!$J$4,"Artículo 15 Constitución Política (Derecho a la intimidad personal y familiar y al buen nombre)
Artículo 61 Constitución Política (Secretos comerciales e industriales)
Artículo 74 Constitución Política (El secreto profesional es inviolable)",IF(Q49=DATOS!$J$5,"Artículo 15 Constitución Política (Derecho a la intimidad personal y familiar y al buen nombre)
Artículo 29 Constitución Política (Debido proceso)","")))</f>
        <v>No aplica</v>
      </c>
      <c r="T49" s="75" t="str">
        <f>IF(Q49=DATOS!$J$3,"No aplica",IF(Q49=DATOS!$J$4,"Artículo 18 de la ley 1712 de 2014",IF(Q49=DATOS!$J$5,"Artículo 19 de la ley 1712 de 2014","")))</f>
        <v>No aplica</v>
      </c>
      <c r="U49" s="75" t="s">
        <v>190</v>
      </c>
      <c r="V49" s="79">
        <v>44449</v>
      </c>
      <c r="W49" s="80" t="str">
        <f>IF(R49=DATOS!$K$4,"No aplica",IF(Q49="","",IF(Q49="Es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50" spans="1:23" s="61" customFormat="1" ht="114" x14ac:dyDescent="0.2">
      <c r="A50" s="61" t="s">
        <v>823</v>
      </c>
      <c r="B50" s="76">
        <v>172</v>
      </c>
      <c r="C50" s="75" t="s">
        <v>475</v>
      </c>
      <c r="D50" s="75" t="s">
        <v>199</v>
      </c>
      <c r="E50" s="75" t="s">
        <v>614</v>
      </c>
      <c r="F50" s="75" t="s">
        <v>317</v>
      </c>
      <c r="G50" s="75">
        <v>2014</v>
      </c>
      <c r="H50" s="75" t="s">
        <v>28</v>
      </c>
      <c r="I50" s="75" t="s">
        <v>29</v>
      </c>
      <c r="J50" s="75" t="s">
        <v>441</v>
      </c>
      <c r="K50" s="75" t="s">
        <v>615</v>
      </c>
      <c r="L50" s="75" t="s">
        <v>615</v>
      </c>
      <c r="M50" s="75" t="s">
        <v>593</v>
      </c>
      <c r="N50" s="75" t="s">
        <v>34</v>
      </c>
      <c r="O50" s="75" t="s">
        <v>34</v>
      </c>
      <c r="P50" s="75" t="s">
        <v>157</v>
      </c>
      <c r="Q50" s="77" t="str">
        <f>IF(R50=DATOS!$K$4,"No aplica, es:",IF(R50=DATOS!$K$5,"Es Pública clasificada, porqué afecta:",IF(R50=DATOS!$K$6,"Es Pública clasificada, porqué afecta:",IF(R50=DATOS!$K$7,"Es Pública clasificada, porqué afecta:",IF(R50=DATOS!$K$8,"Es Pública reservada, porqué afecta:",IF(R50=DATOS!$K$9,"Es Pública reservada, porqué afecta:",IF(R50=DATOS!$K$10,"Es Pública reservada, porqué afecta:",IF(R50=DATOS!$K$11,"Es Pública reservada, porqué afecta:",IF(R50=DATOS!$K$12,"Es Pública reservada, porqué afecta:",IF(R50=DATOS!$K$13,"Es Pública reservada, porqué afecta:",IF(R50=DATOS!$K$14,"Es Pública reservada, porqué afecta:",IF(R50=DATOS!$K$15,"Es Pública reservada, porqué afecta:",IF(R50=DATOS!$K$16,"Es Pública reservada, porqué afecta:",IF(R50=DATOS!$K$17,"Es Pública reservada, porqué afecta:",""))))))))))))))</f>
        <v>Es Pública clasificada, porqué afecta:</v>
      </c>
      <c r="R50" s="77" t="s">
        <v>185</v>
      </c>
      <c r="S50" s="78" t="str">
        <f>IF(Q50=DATOS!$J$3,"No aplica",IF(Q50=DATOS!$J$4,"Artículo 15 Constitución Política (Derecho a la intimidad personal y familiar y al buen nombre)
Artículo 61 Constitución Política (Secretos comerciales e industriales)
Artículo 74 Constitución Política (El secreto profesional es inviolable)",IF(Q50=DATOS!$J$5,"Artículo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50" s="75" t="str">
        <f>IF(Q50=DATOS!$J$3,"No aplica",IF(Q50=DATOS!$J$4,"Artículo 18 de la ley 1712 de 2014",IF(Q50=DATOS!$J$5,"Artículo 19 de la ley 1712 de 2014","")))</f>
        <v>Artículo 18 de la ley 1712 de 2014</v>
      </c>
      <c r="U50" s="75" t="s">
        <v>190</v>
      </c>
      <c r="V50" s="79">
        <v>44449</v>
      </c>
      <c r="W50" s="80" t="str">
        <f>IF(R50=DATOS!$K$4,"No aplica",IF(Q50="","",IF(Q50="Es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51" spans="1:23" s="61" customFormat="1" ht="99.75" x14ac:dyDescent="0.2">
      <c r="A51" s="61" t="s">
        <v>823</v>
      </c>
      <c r="B51" s="76">
        <v>172</v>
      </c>
      <c r="C51" s="75" t="s">
        <v>475</v>
      </c>
      <c r="D51" s="75" t="s">
        <v>254</v>
      </c>
      <c r="E51" s="75" t="s">
        <v>222</v>
      </c>
      <c r="F51" s="75" t="s">
        <v>594</v>
      </c>
      <c r="G51" s="75">
        <v>2014</v>
      </c>
      <c r="H51" s="75" t="s">
        <v>28</v>
      </c>
      <c r="I51" s="75" t="s">
        <v>29</v>
      </c>
      <c r="J51" s="75" t="s">
        <v>441</v>
      </c>
      <c r="K51" s="75" t="s">
        <v>634</v>
      </c>
      <c r="L51" s="75" t="s">
        <v>634</v>
      </c>
      <c r="M51" s="75" t="s">
        <v>635</v>
      </c>
      <c r="N51" s="75" t="s">
        <v>34</v>
      </c>
      <c r="O51" s="75" t="s">
        <v>34</v>
      </c>
      <c r="P51" s="75" t="s">
        <v>163</v>
      </c>
      <c r="Q51" s="77" t="str">
        <f>IF(R51=DATOS!$K$4,"No aplica, es:",IF(R51=DATOS!$K$5,"Es Pública clasificada, porqué afecta:",IF(R51=DATOS!$K$6,"Es Pública clasificada, porqué afecta:",IF(R51=DATOS!$K$7,"Es Pública clasificada, porqué afecta:",IF(R51=DATOS!$K$8,"Es Pública reservada, porqué afecta:",IF(R51=DATOS!$K$9,"Es Pública reservada, porqué afecta:",IF(R51=DATOS!$K$10,"Es Pública reservada, porqué afecta:",IF(R51=DATOS!$K$11,"Es Pública reservada, porqué afecta:",IF(R51=DATOS!$K$12,"Es Pública reservada, porqué afecta:",IF(R51=DATOS!$K$13,"Es Pública reservada, porqué afecta:",IF(R51=DATOS!$K$14,"Es Pública reservada, porqué afecta:",IF(R51=DATOS!$K$15,"Es Pública reservada, porqué afecta:",IF(R51=DATOS!$K$16,"Es Pública reservada, porqué afecta:",IF(R51=DATOS!$K$17,"Es Pública reservada, porqué afecta:",""))))))))))))))</f>
        <v>No aplica, es:</v>
      </c>
      <c r="R51" s="77" t="s">
        <v>178</v>
      </c>
      <c r="S51" s="78" t="str">
        <f>IF(Q51=DATOS!$J$3,"No aplica",IF(Q51=DATOS!$J$4,"Artículo 15 Constitución Política (Derecho a la intimidad personal y familiar y al buen nombre)
Artículo 61 Constitución Política (Secretos comerciales e industriales)
Artículo 74 Constitución Política (El secreto profesional es inviolable)",IF(Q51=DATOS!$J$5,"Artículo 15 Constitución Política (Derecho a la intimidad personal y familiar y al buen nombre)
Artículo 29 Constitución Política (Debido proceso)","")))</f>
        <v>No aplica</v>
      </c>
      <c r="T51" s="75" t="str">
        <f>IF(Q51=DATOS!$J$3,"No aplica",IF(Q51=DATOS!$J$4,"Artículo 18 de la ley 1712 de 2014",IF(Q51=DATOS!$J$5,"Artículo 19 de la ley 1712 de 2014","")))</f>
        <v>No aplica</v>
      </c>
      <c r="U51" s="75" t="s">
        <v>191</v>
      </c>
      <c r="V51" s="79">
        <v>44449</v>
      </c>
      <c r="W51" s="80" t="str">
        <f>IF(R51=DATOS!$K$4,"No aplica",IF(Q51="","",IF(Q51="Es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52" spans="1:23" s="61" customFormat="1" ht="85.5" x14ac:dyDescent="0.2">
      <c r="A52" s="61" t="s">
        <v>823</v>
      </c>
      <c r="B52" s="76">
        <v>172</v>
      </c>
      <c r="C52" s="75" t="s">
        <v>475</v>
      </c>
      <c r="D52" s="75" t="s">
        <v>213</v>
      </c>
      <c r="E52" s="75" t="s">
        <v>597</v>
      </c>
      <c r="F52" s="75" t="s">
        <v>598</v>
      </c>
      <c r="G52" s="75">
        <v>2014</v>
      </c>
      <c r="H52" s="75" t="s">
        <v>28</v>
      </c>
      <c r="I52" s="75" t="s">
        <v>29</v>
      </c>
      <c r="J52" s="75" t="s">
        <v>441</v>
      </c>
      <c r="K52" s="75" t="s">
        <v>599</v>
      </c>
      <c r="L52" s="75" t="s">
        <v>599</v>
      </c>
      <c r="M52" s="75" t="s">
        <v>600</v>
      </c>
      <c r="N52" s="75" t="s">
        <v>34</v>
      </c>
      <c r="O52" s="75" t="s">
        <v>34</v>
      </c>
      <c r="P52" s="75" t="s">
        <v>163</v>
      </c>
      <c r="Q52" s="77" t="str">
        <f>IF(R52=DATOS!$K$4,"No aplica, es:",IF(R52=DATOS!$K$5,"Es Pública clasificada, porqué afecta:",IF(R52=DATOS!$K$6,"Es Pública clasificada, porqué afecta:",IF(R52=DATOS!$K$7,"Es Pública clasificada, porqué afecta:",IF(R52=DATOS!$K$8,"Es Pública reservada, porqué afecta:",IF(R52=DATOS!$K$9,"Es Pública reservada, porqué afecta:",IF(R52=DATOS!$K$10,"Es Pública reservada, porqué afecta:",IF(R52=DATOS!$K$11,"Es Pública reservada, porqué afecta:",IF(R52=DATOS!$K$12,"Es Pública reservada, porqué afecta:",IF(R52=DATOS!$K$13,"Es Pública reservada, porqué afecta:",IF(R52=DATOS!$K$14,"Es Pública reservada, porqué afecta:",IF(R52=DATOS!$K$15,"Es Pública reservada, porqué afecta:",IF(R52=DATOS!$K$16,"Es Pública reservada, porqué afecta:",IF(R52=DATOS!$K$17,"Es Pública reservada, porqué afecta:",""))))))))))))))</f>
        <v>No aplica, es:</v>
      </c>
      <c r="R52" s="77" t="s">
        <v>178</v>
      </c>
      <c r="S52" s="78" t="str">
        <f>IF(Q52=DATOS!$J$3,"No aplica",IF(Q52=DATOS!$J$4,"Artículo 15 Constitución Política (Derecho a la intimidad personal y familiar y al buen nombre)
Artículo 61 Constitución Política (Secretos comerciales e industriales)
Artículo 74 Constitución Política (El secreto profesional es inviolable)",IF(Q52=DATOS!$J$5,"Artículo 15 Constitución Política (Derecho a la intimidad personal y familiar y al buen nombre)
Artículo 29 Constitución Política (Debido proceso)","")))</f>
        <v>No aplica</v>
      </c>
      <c r="T52" s="75" t="str">
        <f>IF(Q52=DATOS!$J$3,"No aplica",IF(Q52=DATOS!$J$4,"Artículo 18 de la ley 1712 de 2014",IF(Q52=DATOS!$J$5,"Artículo 19 de la ley 1712 de 2014","")))</f>
        <v>No aplica</v>
      </c>
      <c r="U52" s="75" t="s">
        <v>190</v>
      </c>
      <c r="V52" s="79">
        <v>44449</v>
      </c>
      <c r="W52" s="80" t="str">
        <f>IF(R52=DATOS!$K$4,"No aplica",IF(Q52="","",IF(Q52="Es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53" spans="1:23" s="61" customFormat="1" ht="71.25" x14ac:dyDescent="0.2">
      <c r="A53" s="61" t="s">
        <v>823</v>
      </c>
      <c r="B53" s="76">
        <v>172</v>
      </c>
      <c r="C53" s="75" t="s">
        <v>475</v>
      </c>
      <c r="D53" s="75" t="s">
        <v>636</v>
      </c>
      <c r="E53" s="75" t="s">
        <v>637</v>
      </c>
      <c r="F53" s="75" t="s">
        <v>638</v>
      </c>
      <c r="G53" s="75">
        <v>2014</v>
      </c>
      <c r="H53" s="75" t="s">
        <v>28</v>
      </c>
      <c r="I53" s="75" t="s">
        <v>29</v>
      </c>
      <c r="J53" s="75" t="s">
        <v>441</v>
      </c>
      <c r="K53" s="75" t="s">
        <v>590</v>
      </c>
      <c r="L53" s="75" t="s">
        <v>590</v>
      </c>
      <c r="M53" s="75" t="s">
        <v>639</v>
      </c>
      <c r="N53" s="75" t="s">
        <v>34</v>
      </c>
      <c r="O53" s="75" t="s">
        <v>34</v>
      </c>
      <c r="P53" s="75" t="s">
        <v>33</v>
      </c>
      <c r="Q53" s="77" t="str">
        <f>IF(R53=DATOS!$K$4,"No aplica, es:",IF(R53=DATOS!$K$5,"Es Pública clasificada, porqué afecta:",IF(R53=DATOS!$K$6,"Es Pública clasificada, porqué afecta:",IF(R53=DATOS!$K$7,"Es Pública clasificada, porqué afecta:",IF(R53=DATOS!$K$8,"Es Pública reservada, porqué afecta:",IF(R53=DATOS!$K$9,"Es Pública reservada, porqué afecta:",IF(R53=DATOS!$K$10,"Es Pública reservada, porqué afecta:",IF(R53=DATOS!$K$11,"Es Pública reservada, porqué afecta:",IF(R53=DATOS!$K$12,"Es Pública reservada, porqué afecta:",IF(R53=DATOS!$K$13,"Es Pública reservada, porqué afecta:",IF(R53=DATOS!$K$14,"Es Pública reservada, porqué afecta:",IF(R53=DATOS!$K$15,"Es Pública reservada, porqué afecta:",IF(R53=DATOS!$K$16,"Es Pública reservada, porqué afecta:",IF(R53=DATOS!$K$17,"Es Pública reservada, porqué afecta:",""))))))))))))))</f>
        <v>No aplica, es:</v>
      </c>
      <c r="R53" s="77" t="s">
        <v>178</v>
      </c>
      <c r="S53" s="78" t="str">
        <f>IF(Q53=DATOS!$J$3,"No aplica",IF(Q53=DATOS!$J$4,"Artículo 15 Constitución Política (Derecho a la intimidad personal y familiar y al buen nombre)
Artículo 61 Constitución Política (Secretos comerciales e industriales)
Artículo 74 Constitución Política (El secreto profesional es inviolable)",IF(Q53=DATOS!$J$5,"Artículo 15 Constitución Política (Derecho a la intimidad personal y familiar y al buen nombre)
Artículo 29 Constitución Política (Debido proceso)","")))</f>
        <v>No aplica</v>
      </c>
      <c r="T53" s="75" t="str">
        <f>IF(Q53=DATOS!$J$3,"No aplica",IF(Q53=DATOS!$J$4,"Artículo 18 de la ley 1712 de 2014",IF(Q53=DATOS!$J$5,"Artículo 19 de la ley 1712 de 2014","")))</f>
        <v>No aplica</v>
      </c>
      <c r="U53" s="75" t="s">
        <v>190</v>
      </c>
      <c r="V53" s="79">
        <v>44449</v>
      </c>
      <c r="W53" s="80" t="str">
        <f>IF(R53=DATOS!$K$4,"No aplica",IF(Q53="","",IF(Q53="Es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54" spans="1:23" s="61" customFormat="1" ht="57" x14ac:dyDescent="0.2">
      <c r="A54" s="61" t="s">
        <v>823</v>
      </c>
      <c r="B54" s="76">
        <v>172</v>
      </c>
      <c r="C54" s="75" t="s">
        <v>475</v>
      </c>
      <c r="D54" s="75" t="s">
        <v>640</v>
      </c>
      <c r="E54" s="75" t="s">
        <v>641</v>
      </c>
      <c r="F54" s="75" t="s">
        <v>642</v>
      </c>
      <c r="G54" s="75">
        <v>2014</v>
      </c>
      <c r="H54" s="75" t="s">
        <v>28</v>
      </c>
      <c r="I54" s="75" t="s">
        <v>29</v>
      </c>
      <c r="J54" s="75" t="s">
        <v>441</v>
      </c>
      <c r="K54" s="75" t="s">
        <v>590</v>
      </c>
      <c r="L54" s="75" t="s">
        <v>590</v>
      </c>
      <c r="M54" s="75" t="s">
        <v>643</v>
      </c>
      <c r="N54" s="75" t="s">
        <v>34</v>
      </c>
      <c r="O54" s="75" t="s">
        <v>34</v>
      </c>
      <c r="P54" s="75" t="s">
        <v>33</v>
      </c>
      <c r="Q54" s="77" t="str">
        <f>IF(R54=DATOS!$K$4,"No aplica, es:",IF(R54=DATOS!$K$5,"Es Pública clasificada, porqué afecta:",IF(R54=DATOS!$K$6,"Es Pública clasificada, porqué afecta:",IF(R54=DATOS!$K$7,"Es Pública clasificada, porqué afecta:",IF(R54=DATOS!$K$8,"Es Pública reservada, porqué afecta:",IF(R54=DATOS!$K$9,"Es Pública reservada, porqué afecta:",IF(R54=DATOS!$K$10,"Es Pública reservada, porqué afecta:",IF(R54=DATOS!$K$11,"Es Pública reservada, porqué afecta:",IF(R54=DATOS!$K$12,"Es Pública reservada, porqué afecta:",IF(R54=DATOS!$K$13,"Es Pública reservada, porqué afecta:",IF(R54=DATOS!$K$14,"Es Pública reservada, porqué afecta:",IF(R54=DATOS!$K$15,"Es Pública reservada, porqué afecta:",IF(R54=DATOS!$K$16,"Es Pública reservada, porqué afecta:",IF(R54=DATOS!$K$17,"Es Pública reservada, porqué afecta:",""))))))))))))))</f>
        <v>No aplica, es:</v>
      </c>
      <c r="R54" s="77" t="s">
        <v>178</v>
      </c>
      <c r="S54" s="78" t="str">
        <f>IF(Q54=DATOS!$J$3,"No aplica",IF(Q54=DATOS!$J$4,"Artículo 15 Constitución Política (Derecho a la intimidad personal y familiar y al buen nombre)
Artículo 61 Constitución Política (Secretos comerciales e industriales)
Artículo 74 Constitución Política (El secreto profesional es inviolable)",IF(Q54=DATOS!$J$5,"Artículo 15 Constitución Política (Derecho a la intimidad personal y familiar y al buen nombre)
Artículo 29 Constitución Política (Debido proceso)","")))</f>
        <v>No aplica</v>
      </c>
      <c r="T54" s="75" t="str">
        <f>IF(Q54=DATOS!$J$3,"No aplica",IF(Q54=DATOS!$J$4,"Artículo 18 de la ley 1712 de 2014",IF(Q54=DATOS!$J$5,"Artículo 19 de la ley 1712 de 2014","")))</f>
        <v>No aplica</v>
      </c>
      <c r="U54" s="75" t="s">
        <v>191</v>
      </c>
      <c r="V54" s="79">
        <v>44449</v>
      </c>
      <c r="W54" s="80" t="str">
        <f>IF(R54=DATOS!$K$4,"No aplica",IF(Q54="","",IF(Q54="Es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55" spans="1:23" s="61" customFormat="1" ht="85.5" x14ac:dyDescent="0.2">
      <c r="A55" s="61" t="s">
        <v>823</v>
      </c>
      <c r="B55" s="76">
        <v>172</v>
      </c>
      <c r="C55" s="75" t="s">
        <v>475</v>
      </c>
      <c r="D55" s="75" t="s">
        <v>644</v>
      </c>
      <c r="E55" s="75" t="s">
        <v>645</v>
      </c>
      <c r="F55" s="75" t="s">
        <v>646</v>
      </c>
      <c r="G55" s="75">
        <v>2014</v>
      </c>
      <c r="H55" s="75" t="s">
        <v>28</v>
      </c>
      <c r="I55" s="75" t="s">
        <v>29</v>
      </c>
      <c r="J55" s="75" t="s">
        <v>441</v>
      </c>
      <c r="K55" s="75" t="s">
        <v>647</v>
      </c>
      <c r="L55" s="75" t="s">
        <v>647</v>
      </c>
      <c r="M55" s="75" t="s">
        <v>648</v>
      </c>
      <c r="N55" s="75" t="s">
        <v>34</v>
      </c>
      <c r="O55" s="75" t="s">
        <v>34</v>
      </c>
      <c r="P55" s="75" t="s">
        <v>33</v>
      </c>
      <c r="Q55" s="77" t="str">
        <f>IF(R55=DATOS!$K$4,"No aplica, es:",IF(R55=DATOS!$K$5,"Es Pública clasificada, porqué afecta:",IF(R55=DATOS!$K$6,"Es Pública clasificada, porqué afecta:",IF(R55=DATOS!$K$7,"Es Pública clasificada, porqué afecta:",IF(R55=DATOS!$K$8,"Es Pública reservada, porqué afecta:",IF(R55=DATOS!$K$9,"Es Pública reservada, porqué afecta:",IF(R55=DATOS!$K$10,"Es Pública reservada, porqué afecta:",IF(R55=DATOS!$K$11,"Es Pública reservada, porqué afecta:",IF(R55=DATOS!$K$12,"Es Pública reservada, porqué afecta:",IF(R55=DATOS!$K$13,"Es Pública reservada, porqué afecta:",IF(R55=DATOS!$K$14,"Es Pública reservada, porqué afecta:",IF(R55=DATOS!$K$15,"Es Pública reservada, porqué afecta:",IF(R55=DATOS!$K$16,"Es Pública reservada, porqué afecta:",IF(R55=DATOS!$K$17,"Es Pública reservada, porqué afecta:",""))))))))))))))</f>
        <v>No aplica, es:</v>
      </c>
      <c r="R55" s="77" t="s">
        <v>178</v>
      </c>
      <c r="S55" s="78" t="str">
        <f>IF(Q55=DATOS!$J$3,"No aplica",IF(Q55=DATOS!$J$4,"Artículo 15 Constitución Política (Derecho a la intimidad personal y familiar y al buen nombre)
Artículo 61 Constitución Política (Secretos comerciales e industriales)
Artículo 74 Constitución Política (El secreto profesional es inviolable)",IF(Q55=DATOS!$J$5,"Artículo 15 Constitución Política (Derecho a la intimidad personal y familiar y al buen nombre)
Artículo 29 Constitución Política (Debido proceso)","")))</f>
        <v>No aplica</v>
      </c>
      <c r="T55" s="75" t="str">
        <f>IF(Q55=DATOS!$J$3,"No aplica",IF(Q55=DATOS!$J$4,"Artículo 18 de la ley 1712 de 2014",IF(Q55=DATOS!$J$5,"Artículo 19 de la ley 1712 de 2014","")))</f>
        <v>No aplica</v>
      </c>
      <c r="U55" s="75" t="s">
        <v>191</v>
      </c>
      <c r="V55" s="79">
        <v>44449</v>
      </c>
      <c r="W55" s="80" t="str">
        <f>IF(R55=DATOS!$K$4,"No aplica",IF(Q55="","",IF(Q55="Es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56" spans="1:23" s="61" customFormat="1" ht="57" x14ac:dyDescent="0.2">
      <c r="A56" s="61" t="s">
        <v>823</v>
      </c>
      <c r="B56" s="76">
        <v>172</v>
      </c>
      <c r="C56" s="75" t="s">
        <v>475</v>
      </c>
      <c r="D56" s="75" t="s">
        <v>601</v>
      </c>
      <c r="E56" s="75" t="s">
        <v>602</v>
      </c>
      <c r="F56" s="75" t="s">
        <v>603</v>
      </c>
      <c r="G56" s="75">
        <v>2014</v>
      </c>
      <c r="H56" s="75" t="s">
        <v>28</v>
      </c>
      <c r="I56" s="75" t="s">
        <v>29</v>
      </c>
      <c r="J56" s="75" t="s">
        <v>441</v>
      </c>
      <c r="K56" s="75" t="s">
        <v>590</v>
      </c>
      <c r="L56" s="75" t="s">
        <v>590</v>
      </c>
      <c r="M56" s="75" t="s">
        <v>604</v>
      </c>
      <c r="N56" s="75" t="s">
        <v>34</v>
      </c>
      <c r="O56" s="75" t="s">
        <v>34</v>
      </c>
      <c r="P56" s="75" t="s">
        <v>33</v>
      </c>
      <c r="Q56" s="77" t="str">
        <f>IF(R56=DATOS!$K$4,"No aplica, es:",IF(R56=DATOS!$K$5,"Es Pública clasificada, porqué afecta:",IF(R56=DATOS!$K$6,"Es Pública clasificada, porqué afecta:",IF(R56=DATOS!$K$7,"Es Pública clasificada, porqué afecta:",IF(R56=DATOS!$K$8,"Es Pública reservada, porqué afecta:",IF(R56=DATOS!$K$9,"Es Pública reservada, porqué afecta:",IF(R56=DATOS!$K$10,"Es Pública reservada, porqué afecta:",IF(R56=DATOS!$K$11,"Es Pública reservada, porqué afecta:",IF(R56=DATOS!$K$12,"Es Pública reservada, porqué afecta:",IF(R56=DATOS!$K$13,"Es Pública reservada, porqué afecta:",IF(R56=DATOS!$K$14,"Es Pública reservada, porqué afecta:",IF(R56=DATOS!$K$15,"Es Pública reservada, porqué afecta:",IF(R56=DATOS!$K$16,"Es Pública reservada, porqué afecta:",IF(R56=DATOS!$K$17,"Es Pública reservada, porqué afecta:",""))))))))))))))</f>
        <v>No aplica, es:</v>
      </c>
      <c r="R56" s="77" t="s">
        <v>178</v>
      </c>
      <c r="S56" s="78" t="str">
        <f>IF(Q56=DATOS!$J$3,"No aplica",IF(Q56=DATOS!$J$4,"Artículo 15 Constitución Política (Derecho a la intimidad personal y familiar y al buen nombre)
Artículo 61 Constitución Política (Secretos comerciales e industriales)
Artículo 74 Constitución Política (El secreto profesional es inviolable)",IF(Q56=DATOS!$J$5,"Artículo 15 Constitución Política (Derecho a la intimidad personal y familiar y al buen nombre)
Artículo 29 Constitución Política (Debido proceso)","")))</f>
        <v>No aplica</v>
      </c>
      <c r="T56" s="75" t="str">
        <f>IF(Q56=DATOS!$J$3,"No aplica",IF(Q56=DATOS!$J$4,"Artículo 18 de la ley 1712 de 2014",IF(Q56=DATOS!$J$5,"Artículo 19 de la ley 1712 de 2014","")))</f>
        <v>No aplica</v>
      </c>
      <c r="U56" s="75" t="s">
        <v>190</v>
      </c>
      <c r="V56" s="79">
        <v>44449</v>
      </c>
      <c r="W56" s="80" t="str">
        <f>IF(R56=DATOS!$K$4,"No aplica",IF(Q56="","",IF(Q56="Es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57" spans="1:23" s="61" customFormat="1" ht="85.5" x14ac:dyDescent="0.2">
      <c r="A57" s="61" t="s">
        <v>823</v>
      </c>
      <c r="B57" s="76">
        <v>172</v>
      </c>
      <c r="C57" s="75" t="s">
        <v>475</v>
      </c>
      <c r="D57" s="75" t="s">
        <v>605</v>
      </c>
      <c r="E57" s="75" t="s">
        <v>605</v>
      </c>
      <c r="F57" s="75" t="s">
        <v>606</v>
      </c>
      <c r="G57" s="75">
        <v>2014</v>
      </c>
      <c r="H57" s="75" t="s">
        <v>28</v>
      </c>
      <c r="I57" s="75" t="s">
        <v>29</v>
      </c>
      <c r="J57" s="75" t="s">
        <v>30</v>
      </c>
      <c r="K57" s="75" t="s">
        <v>599</v>
      </c>
      <c r="L57" s="75" t="s">
        <v>599</v>
      </c>
      <c r="M57" s="75" t="s">
        <v>607</v>
      </c>
      <c r="N57" s="75" t="s">
        <v>34</v>
      </c>
      <c r="O57" s="75" t="s">
        <v>34</v>
      </c>
      <c r="P57" s="75" t="s">
        <v>157</v>
      </c>
      <c r="Q57" s="77" t="str">
        <f>IF(R57=DATOS!$K$4,"No aplica, es:",IF(R57=DATOS!$K$5,"Es Pública clasificada, porqué afecta:",IF(R57=DATOS!$K$6,"Es Pública clasificada, porqué afecta:",IF(R57=DATOS!$K$7,"Es Pública clasificada, porqué afecta:",IF(R57=DATOS!$K$8,"Es Pública reservada, porqué afecta:",IF(R57=DATOS!$K$9,"Es Pública reservada, porqué afecta:",IF(R57=DATOS!$K$10,"Es Pública reservada, porqué afecta:",IF(R57=DATOS!$K$11,"Es Pública reservada, porqué afecta:",IF(R57=DATOS!$K$12,"Es Pública reservada, porqué afecta:",IF(R57=DATOS!$K$13,"Es Pública reservada, porqué afecta:",IF(R57=DATOS!$K$14,"Es Pública reservada, porqué afecta:",IF(R57=DATOS!$K$15,"Es Pública reservada, porqué afecta:",IF(R57=DATOS!$K$16,"Es Pública reservada, porqué afecta:",IF(R57=DATOS!$K$17,"Es Pública reservada, porqué afecta:",""))))))))))))))</f>
        <v>No aplica, es:</v>
      </c>
      <c r="R57" s="77" t="s">
        <v>178</v>
      </c>
      <c r="S57" s="78" t="str">
        <f>IF(Q57=DATOS!$J$3,"No aplica",IF(Q57=DATOS!$J$4,"Artículo 15 Constitución Política (Derecho a la intimidad personal y familiar y al buen nombre)
Artículo 61 Constitución Política (Secretos comerciales e industriales)
Artículo 74 Constitución Política (El secreto profesional es inviolable)",IF(Q57=DATOS!$J$5,"Artículo 15 Constitución Política (Derecho a la intimidad personal y familiar y al buen nombre)
Artículo 29 Constitución Política (Debido proceso)","")))</f>
        <v>No aplica</v>
      </c>
      <c r="T57" s="75" t="str">
        <f>IF(Q57=DATOS!$J$3,"No aplica",IF(Q57=DATOS!$J$4,"Artículo 18 de la ley 1712 de 2014",IF(Q57=DATOS!$J$5,"Artículo 19 de la ley 1712 de 2014","")))</f>
        <v>No aplica</v>
      </c>
      <c r="U57" s="75" t="s">
        <v>191</v>
      </c>
      <c r="V57" s="79">
        <v>44449</v>
      </c>
      <c r="W57" s="80" t="str">
        <f>IF(R57=DATOS!$K$4,"No aplica",IF(Q57="","",IF(Q57="Es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58" spans="1:23" s="61" customFormat="1" ht="171" x14ac:dyDescent="0.2">
      <c r="A58" s="61" t="s">
        <v>823</v>
      </c>
      <c r="B58" s="76">
        <v>180</v>
      </c>
      <c r="C58" s="75" t="s">
        <v>128</v>
      </c>
      <c r="D58" s="75" t="s">
        <v>649</v>
      </c>
      <c r="E58" s="75" t="s">
        <v>649</v>
      </c>
      <c r="F58" s="75" t="s">
        <v>650</v>
      </c>
      <c r="G58" s="83">
        <v>2018</v>
      </c>
      <c r="H58" s="75" t="s">
        <v>28</v>
      </c>
      <c r="I58" s="75" t="s">
        <v>29</v>
      </c>
      <c r="J58" s="75" t="s">
        <v>30</v>
      </c>
      <c r="K58" s="84" t="s">
        <v>797</v>
      </c>
      <c r="L58" s="84" t="s">
        <v>797</v>
      </c>
      <c r="M58" s="75" t="s">
        <v>651</v>
      </c>
      <c r="N58" s="75" t="s">
        <v>128</v>
      </c>
      <c r="O58" s="75" t="s">
        <v>128</v>
      </c>
      <c r="P58" s="75" t="s">
        <v>162</v>
      </c>
      <c r="Q58" s="77" t="str">
        <f>IF(R58=DATOS!$K$4,"No aplica, es:",IF(R58=DATOS!$K$5,"Es Pública clasificada, porqué afecta:",IF(R58=DATOS!$K$6,"Es Pública clasificada, porqué afecta:",IF(R58=DATOS!$K$7,"Es Pública clasificada, porqué afecta:",IF(R58=DATOS!$K$8,"Es Pública reservada, porqué afecta:",IF(R58=DATOS!$K$9,"Es Pública reservada, porqué afecta:",IF(R58=DATOS!$K$10,"Es Pública reservada, porqué afecta:",IF(R58=DATOS!$K$11,"Es Pública reservada, porqué afecta:",IF(R58=DATOS!$K$12,"Es Pública reservada, porqué afecta:",IF(R58=DATOS!$K$13,"Es Pública reservada, porqué afecta:",IF(R58=DATOS!$K$14,"Es Pública reservada, porqué afecta:",IF(R58=DATOS!$K$15,"Es Pública reservada, porqué afecta:",IF(R58=DATOS!$K$16,"Es Pública reservada, porqué afecta:",IF(R58=DATOS!$K$17,"Es Pública reservada, porqué afecta:",""))))))))))))))</f>
        <v>No aplica, es:</v>
      </c>
      <c r="R58" s="77" t="s">
        <v>178</v>
      </c>
      <c r="S58" s="78" t="str">
        <f>IF(Q58=DATOS!$J$3,"No aplica",IF(Q58=DATOS!$J$4,"Artículo 15 Constitución Política (Derecho a la intimidad personal y familiar y al buen nombre)
Artículo 61 Constitución Política (Secretos comerciales e industriales)
Artículo 74 Constitución Política (El secreto profesional es inviolable)",IF(Q58=DATOS!$J$5,"Artículo 15 Constitución Política (Derecho a la intimidad personal y familiar y al buen nombre)
Artículo 29 Constitución Política (Debido proceso)","")))</f>
        <v>No aplica</v>
      </c>
      <c r="T58" s="75" t="str">
        <f>IF(Q58=DATOS!$J$3,"No aplica",IF(Q58=DATOS!$J$4,"Artículo 18 de la ley 1712 de 2014",IF(Q58=DATOS!$J$5,"Artículo 19 de la ley 1712 de 2014","")))</f>
        <v>No aplica</v>
      </c>
      <c r="U58" s="75" t="s">
        <v>190</v>
      </c>
      <c r="V58" s="79">
        <v>44454</v>
      </c>
      <c r="W58" s="80" t="str">
        <f>IF(R58=DATOS!$K$4,"No aplica",IF(Q58="","",IF(Q58="Es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59" spans="1:23" s="61" customFormat="1" ht="85.5" x14ac:dyDescent="0.2">
      <c r="A59" s="61" t="s">
        <v>823</v>
      </c>
      <c r="B59" s="76">
        <v>180</v>
      </c>
      <c r="C59" s="75" t="s">
        <v>128</v>
      </c>
      <c r="D59" s="75" t="s">
        <v>652</v>
      </c>
      <c r="E59" s="75" t="s">
        <v>652</v>
      </c>
      <c r="F59" s="75" t="s">
        <v>653</v>
      </c>
      <c r="G59" s="83">
        <v>2018</v>
      </c>
      <c r="H59" s="75" t="s">
        <v>28</v>
      </c>
      <c r="I59" s="75" t="s">
        <v>29</v>
      </c>
      <c r="J59" s="75" t="s">
        <v>30</v>
      </c>
      <c r="K59" s="75" t="s">
        <v>32</v>
      </c>
      <c r="L59" s="75" t="s">
        <v>32</v>
      </c>
      <c r="M59" s="75" t="s">
        <v>654</v>
      </c>
      <c r="N59" s="75" t="s">
        <v>128</v>
      </c>
      <c r="O59" s="75" t="s">
        <v>128</v>
      </c>
      <c r="P59" s="75" t="s">
        <v>162</v>
      </c>
      <c r="Q59" s="77" t="str">
        <f>IF(R59=DATOS!$K$4,"No aplica, es:",IF(R59=DATOS!$K$5,"Es Pública clasificada, porqué afecta:",IF(R59=DATOS!$K$6,"Es Pública clasificada, porqué afecta:",IF(R59=DATOS!$K$7,"Es Pública clasificada, porqué afecta:",IF(R59=DATOS!$K$8,"Es Pública reservada, porqué afecta:",IF(R59=DATOS!$K$9,"Es Pública reservada, porqué afecta:",IF(R59=DATOS!$K$10,"Es Pública reservada, porqué afecta:",IF(R59=DATOS!$K$11,"Es Pública reservada, porqué afecta:",IF(R59=DATOS!$K$12,"Es Pública reservada, porqué afecta:",IF(R59=DATOS!$K$13,"Es Pública reservada, porqué afecta:",IF(R59=DATOS!$K$14,"Es Pública reservada, porqué afecta:",IF(R59=DATOS!$K$15,"Es Pública reservada, porqué afecta:",IF(R59=DATOS!$K$16,"Es Pública reservada, porqué afecta:",IF(R59=DATOS!$K$17,"Es Pública reservada, porqué afecta:",""))))))))))))))</f>
        <v>No aplica, es:</v>
      </c>
      <c r="R59" s="77" t="s">
        <v>178</v>
      </c>
      <c r="S59" s="78" t="str">
        <f>IF(Q59=DATOS!$J$3,"No aplica",IF(Q59=DATOS!$J$4,"Artículo 15 Constitución Política (Derecho a la intimidad personal y familiar y al buen nombre)
Artículo 61 Constitución Política (Secretos comerciales e industriales)
Artículo 74 Constitución Política (El secreto profesional es inviolable)",IF(Q59=DATOS!$J$5,"Artículo 15 Constitución Política (Derecho a la intimidad personal y familiar y al buen nombre)
Artículo 29 Constitución Política (Debido proceso)","")))</f>
        <v>No aplica</v>
      </c>
      <c r="T59" s="75" t="str">
        <f>IF(Q59=DATOS!$J$3,"No aplica",IF(Q59=DATOS!$J$4,"Artículo 18 de la ley 1712 de 2014",IF(Q59=DATOS!$J$5,"Artículo 19 de la ley 1712 de 2014","")))</f>
        <v>No aplica</v>
      </c>
      <c r="U59" s="75" t="s">
        <v>190</v>
      </c>
      <c r="V59" s="79">
        <v>44454</v>
      </c>
      <c r="W59" s="80" t="str">
        <f>IF(R59=DATOS!$K$4,"No aplica",IF(Q59="","",IF(Q59="Es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60" spans="1:23" s="61" customFormat="1" ht="185.25" x14ac:dyDescent="0.2">
      <c r="A60" s="61" t="s">
        <v>823</v>
      </c>
      <c r="B60" s="76">
        <v>180</v>
      </c>
      <c r="C60" s="75" t="s">
        <v>128</v>
      </c>
      <c r="D60" s="75" t="s">
        <v>217</v>
      </c>
      <c r="E60" s="75" t="s">
        <v>217</v>
      </c>
      <c r="F60" s="75" t="s">
        <v>655</v>
      </c>
      <c r="G60" s="75">
        <v>2009</v>
      </c>
      <c r="H60" s="75" t="s">
        <v>28</v>
      </c>
      <c r="I60" s="75" t="s">
        <v>29</v>
      </c>
      <c r="J60" s="75" t="s">
        <v>30</v>
      </c>
      <c r="K60" s="75" t="s">
        <v>32</v>
      </c>
      <c r="L60" s="75" t="s">
        <v>32</v>
      </c>
      <c r="M60" s="75" t="s">
        <v>656</v>
      </c>
      <c r="N60" s="75" t="s">
        <v>128</v>
      </c>
      <c r="O60" s="75" t="s">
        <v>128</v>
      </c>
      <c r="P60" s="75" t="s">
        <v>33</v>
      </c>
      <c r="Q60" s="77" t="str">
        <f>IF(R60=DATOS!$K$4,"No aplica, es:",IF(R60=DATOS!$K$5,"Es Pública clasificada, porqué afecta:",IF(R60=DATOS!$K$6,"Es Pública clasificada, porqué afecta:",IF(R60=DATOS!$K$7,"Es Pública clasificada, porqué afecta:",IF(R60=DATOS!$K$8,"Es Pública reservada, porqué afecta:",IF(R60=DATOS!$K$9,"Es Pública reservada, porqué afecta:",IF(R60=DATOS!$K$10,"Es Pública reservada, porqué afecta:",IF(R60=DATOS!$K$11,"Es Pública reservada, porqué afecta:",IF(R60=DATOS!$K$12,"Es Pública reservada, porqué afecta:",IF(R60=DATOS!$K$13,"Es Pública reservada, porqué afecta:",IF(R60=DATOS!$K$14,"Es Pública reservada, porqué afecta:",IF(R60=DATOS!$K$15,"Es Pública reservada, porqué afecta:",IF(R60=DATOS!$K$16,"Es Pública reservada, porqué afecta:",IF(R60=DATOS!$K$17,"Es Pública reservada, porqué afecta:",""))))))))))))))</f>
        <v>Es Pública clasificada, porqué afecta:</v>
      </c>
      <c r="R60" s="77" t="s">
        <v>185</v>
      </c>
      <c r="S60" s="78" t="str">
        <f>IF(Q60=DATOS!$J$3,"No aplica",IF(Q60=DATOS!$J$4,"Artículo 15 Constitución Política (Derecho a la intimidad personal y familiar y al buen nombre)
Artículo 61 Constitución Política (Secretos comerciales e industriales)
Artículo 74 Constitución Política (El secreto profesional es inviolable)",IF(Q60=DATOS!$J$5,"Artículo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60" s="75" t="str">
        <f>IF(Q60=DATOS!$J$3,"No aplica",IF(Q60=DATOS!$J$4,"Artículo 18 de la ley 1712 de 2014",IF(Q60=DATOS!$J$5,"Artículo 19 de la ley 1712 de 2014","")))</f>
        <v>Artículo 18 de la ley 1712 de 2014</v>
      </c>
      <c r="U60" s="75" t="s">
        <v>191</v>
      </c>
      <c r="V60" s="79">
        <v>44454</v>
      </c>
      <c r="W60" s="80" t="str">
        <f>IF(R60=DATOS!$K$4,"No aplica",IF(Q60="","",IF(Q60="Es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61" spans="1:23" s="61" customFormat="1" ht="199.5" x14ac:dyDescent="0.2">
      <c r="A61" s="61" t="s">
        <v>823</v>
      </c>
      <c r="B61" s="76">
        <v>180</v>
      </c>
      <c r="C61" s="75" t="s">
        <v>128</v>
      </c>
      <c r="D61" s="75" t="s">
        <v>657</v>
      </c>
      <c r="E61" s="75" t="s">
        <v>657</v>
      </c>
      <c r="F61" s="75" t="s">
        <v>658</v>
      </c>
      <c r="G61" s="75">
        <v>2015</v>
      </c>
      <c r="H61" s="75" t="s">
        <v>28</v>
      </c>
      <c r="I61" s="75" t="s">
        <v>29</v>
      </c>
      <c r="J61" s="75" t="s">
        <v>30</v>
      </c>
      <c r="K61" s="75" t="s">
        <v>659</v>
      </c>
      <c r="L61" s="75" t="s">
        <v>659</v>
      </c>
      <c r="M61" s="75" t="s">
        <v>660</v>
      </c>
      <c r="N61" s="75" t="s">
        <v>128</v>
      </c>
      <c r="O61" s="75" t="s">
        <v>128</v>
      </c>
      <c r="P61" s="75" t="s">
        <v>33</v>
      </c>
      <c r="Q61" s="77" t="str">
        <f>IF(R61=DATOS!$K$4,"No aplica, es:",IF(R61=DATOS!$K$5,"Es Pública clasificada, porqué afecta:",IF(R61=DATOS!$K$6,"Es Pública clasificada, porqué afecta:",IF(R61=DATOS!$K$7,"Es Pública clasificada, porqué afecta:",IF(R61=DATOS!$K$8,"Es Pública reservada, porqué afecta:",IF(R61=DATOS!$K$9,"Es Pública reservada, porqué afecta:",IF(R61=DATOS!$K$10,"Es Pública reservada, porqué afecta:",IF(R61=DATOS!$K$11,"Es Pública reservada, porqué afecta:",IF(R61=DATOS!$K$12,"Es Pública reservada, porqué afecta:",IF(R61=DATOS!$K$13,"Es Pública reservada, porqué afecta:",IF(R61=DATOS!$K$14,"Es Pública reservada, porqué afecta:",IF(R61=DATOS!$K$15,"Es Pública reservada, porqué afecta:",IF(R61=DATOS!$K$16,"Es Pública reservada, porqué afecta:",IF(R61=DATOS!$K$17,"Es Pública reservada, porqué afecta:",""))))))))))))))</f>
        <v>No aplica, es:</v>
      </c>
      <c r="R61" s="77" t="s">
        <v>178</v>
      </c>
      <c r="S61" s="78" t="str">
        <f>IF(Q61=DATOS!$J$3,"No aplica",IF(Q61=DATOS!$J$4,"Artículo 15 Constitución Política (Derecho a la intimidad personal y familiar y al buen nombre)
Artículo 61 Constitución Política (Secretos comerciales e industriales)
Artículo 74 Constitución Política (El secreto profesional es inviolable)",IF(Q61=DATOS!$J$5,"Artículo 15 Constitución Política (Derecho a la intimidad personal y familiar y al buen nombre)
Artículo 29 Constitución Política (Debido proceso)","")))</f>
        <v>No aplica</v>
      </c>
      <c r="T61" s="75" t="str">
        <f>IF(Q61=DATOS!$J$3,"No aplica",IF(Q61=DATOS!$J$4,"Artículo 18 de la ley 1712 de 2014",IF(Q61=DATOS!$J$5,"Artículo 19 de la ley 1712 de 2014","")))</f>
        <v>No aplica</v>
      </c>
      <c r="U61" s="75" t="s">
        <v>190</v>
      </c>
      <c r="V61" s="79">
        <v>44454</v>
      </c>
      <c r="W61" s="80" t="str">
        <f>IF(R61=DATOS!$K$4,"No aplica",IF(Q61="","",IF(Q61="Es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62" spans="1:23" s="61" customFormat="1" ht="213.75" x14ac:dyDescent="0.2">
      <c r="A62" s="61" t="s">
        <v>823</v>
      </c>
      <c r="B62" s="76">
        <v>180</v>
      </c>
      <c r="C62" s="75" t="s">
        <v>128</v>
      </c>
      <c r="D62" s="75" t="s">
        <v>661</v>
      </c>
      <c r="E62" s="75" t="s">
        <v>661</v>
      </c>
      <c r="F62" s="75" t="s">
        <v>662</v>
      </c>
      <c r="G62" s="75">
        <v>2015</v>
      </c>
      <c r="H62" s="75" t="s">
        <v>28</v>
      </c>
      <c r="I62" s="75" t="s">
        <v>29</v>
      </c>
      <c r="J62" s="75" t="s">
        <v>30</v>
      </c>
      <c r="K62" s="75" t="s">
        <v>663</v>
      </c>
      <c r="L62" s="75" t="s">
        <v>663</v>
      </c>
      <c r="M62" s="75" t="s">
        <v>664</v>
      </c>
      <c r="N62" s="75" t="s">
        <v>128</v>
      </c>
      <c r="O62" s="75" t="s">
        <v>128</v>
      </c>
      <c r="P62" s="75" t="s">
        <v>33</v>
      </c>
      <c r="Q62" s="77" t="str">
        <f>IF(R62=DATOS!$K$4,"No aplica, es:",IF(R62=DATOS!$K$5,"Es Pública clasificada, porqué afecta:",IF(R62=DATOS!$K$6,"Es Pública clasificada, porqué afecta:",IF(R62=DATOS!$K$7,"Es Pública clasificada, porqué afecta:",IF(R62=DATOS!$K$8,"Es Pública reservada, porqué afecta:",IF(R62=DATOS!$K$9,"Es Pública reservada, porqué afecta:",IF(R62=DATOS!$K$10,"Es Pública reservada, porqué afecta:",IF(R62=DATOS!$K$11,"Es Pública reservada, porqué afecta:",IF(R62=DATOS!$K$12,"Es Pública reservada, porqué afecta:",IF(R62=DATOS!$K$13,"Es Pública reservada, porqué afecta:",IF(R62=DATOS!$K$14,"Es Pública reservada, porqué afecta:",IF(R62=DATOS!$K$15,"Es Pública reservada, porqué afecta:",IF(R62=DATOS!$K$16,"Es Pública reservada, porqué afecta:",IF(R62=DATOS!$K$17,"Es Pública reservada, porqué afecta:",""))))))))))))))</f>
        <v>No aplica, es:</v>
      </c>
      <c r="R62" s="77" t="s">
        <v>178</v>
      </c>
      <c r="S62" s="78" t="str">
        <f>IF(Q62=DATOS!$J$3,"No aplica",IF(Q62=DATOS!$J$4,"Artículo 15 Constitución Política (Derecho a la intimidad personal y familiar y al buen nombre)
Artículo 61 Constitución Política (Secretos comerciales e industriales)
Artículo 74 Constitución Política (El secreto profesional es inviolable)",IF(Q62=DATOS!$J$5,"Artículo 15 Constitución Política (Derecho a la intimidad personal y familiar y al buen nombre)
Artículo 29 Constitución Política (Debido proceso)","")))</f>
        <v>No aplica</v>
      </c>
      <c r="T62" s="75" t="str">
        <f>IF(Q62=DATOS!$J$3,"No aplica",IF(Q62=DATOS!$J$4,"Artículo 18 de la ley 1712 de 2014",IF(Q62=DATOS!$J$5,"Artículo 19 de la ley 1712 de 2014","")))</f>
        <v>No aplica</v>
      </c>
      <c r="U62" s="75" t="s">
        <v>190</v>
      </c>
      <c r="V62" s="79">
        <v>44454</v>
      </c>
      <c r="W62" s="80" t="str">
        <f>IF(R62=DATOS!$K$4,"No aplica",IF(Q62="","",IF(Q62="Es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63" spans="1:23" s="61" customFormat="1" ht="199.5" x14ac:dyDescent="0.2">
      <c r="A63" s="61" t="s">
        <v>823</v>
      </c>
      <c r="B63" s="76">
        <v>180</v>
      </c>
      <c r="C63" s="75" t="s">
        <v>128</v>
      </c>
      <c r="D63" s="75" t="s">
        <v>665</v>
      </c>
      <c r="E63" s="75" t="s">
        <v>665</v>
      </c>
      <c r="F63" s="75" t="s">
        <v>666</v>
      </c>
      <c r="G63" s="75">
        <v>2015</v>
      </c>
      <c r="H63" s="75" t="s">
        <v>28</v>
      </c>
      <c r="I63" s="75" t="s">
        <v>29</v>
      </c>
      <c r="J63" s="75" t="s">
        <v>30</v>
      </c>
      <c r="K63" s="75" t="s">
        <v>659</v>
      </c>
      <c r="L63" s="75" t="s">
        <v>659</v>
      </c>
      <c r="M63" s="75" t="s">
        <v>667</v>
      </c>
      <c r="N63" s="75" t="s">
        <v>128</v>
      </c>
      <c r="O63" s="75" t="s">
        <v>128</v>
      </c>
      <c r="P63" s="75" t="s">
        <v>33</v>
      </c>
      <c r="Q63" s="77" t="str">
        <f>IF(R63=DATOS!$K$4,"No aplica, es:",IF(R63=DATOS!$K$5,"Es Pública clasificada, porqué afecta:",IF(R63=DATOS!$K$6,"Es Pública clasificada, porqué afecta:",IF(R63=DATOS!$K$7,"Es Pública clasificada, porqué afecta:",IF(R63=DATOS!$K$8,"Es Pública reservada, porqué afecta:",IF(R63=DATOS!$K$9,"Es Pública reservada, porqué afecta:",IF(R63=DATOS!$K$10,"Es Pública reservada, porqué afecta:",IF(R63=DATOS!$K$11,"Es Pública reservada, porqué afecta:",IF(R63=DATOS!$K$12,"Es Pública reservada, porqué afecta:",IF(R63=DATOS!$K$13,"Es Pública reservada, porqué afecta:",IF(R63=DATOS!$K$14,"Es Pública reservada, porqué afecta:",IF(R63=DATOS!$K$15,"Es Pública reservada, porqué afecta:",IF(R63=DATOS!$K$16,"Es Pública reservada, porqué afecta:",IF(R63=DATOS!$K$17,"Es Pública reservada, porqué afecta:",""))))))))))))))</f>
        <v>No aplica, es:</v>
      </c>
      <c r="R63" s="77" t="s">
        <v>178</v>
      </c>
      <c r="S63" s="78" t="str">
        <f>IF(Q63=DATOS!$J$3,"No aplica",IF(Q63=DATOS!$J$4,"Artículo 15 Constitución Política (Derecho a la intimidad personal y familiar y al buen nombre)
Artículo 61 Constitución Política (Secretos comerciales e industriales)
Artículo 74 Constitución Política (El secreto profesional es inviolable)",IF(Q63=DATOS!$J$5,"Artículo 15 Constitución Política (Derecho a la intimidad personal y familiar y al buen nombre)
Artículo 29 Constitución Política (Debido proceso)","")))</f>
        <v>No aplica</v>
      </c>
      <c r="T63" s="75" t="str">
        <f>IF(Q63=DATOS!$J$3,"No aplica",IF(Q63=DATOS!$J$4,"Artículo 18 de la ley 1712 de 2014",IF(Q63=DATOS!$J$5,"Artículo 19 de la ley 1712 de 2014","")))</f>
        <v>No aplica</v>
      </c>
      <c r="U63" s="75" t="s">
        <v>190</v>
      </c>
      <c r="V63" s="79">
        <v>44454</v>
      </c>
      <c r="W63" s="80" t="str">
        <f>IF(R63=DATOS!$K$4,"No aplica",IF(Q63="","",IF(Q63="Es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64" spans="1:23" s="61" customFormat="1" ht="71.25" x14ac:dyDescent="0.2">
      <c r="A64" s="61" t="s">
        <v>823</v>
      </c>
      <c r="B64" s="76">
        <v>180</v>
      </c>
      <c r="C64" s="75" t="s">
        <v>128</v>
      </c>
      <c r="D64" s="75" t="s">
        <v>668</v>
      </c>
      <c r="E64" s="75" t="s">
        <v>668</v>
      </c>
      <c r="F64" s="75" t="s">
        <v>669</v>
      </c>
      <c r="G64" s="75">
        <v>2015</v>
      </c>
      <c r="H64" s="75" t="s">
        <v>28</v>
      </c>
      <c r="I64" s="75" t="s">
        <v>29</v>
      </c>
      <c r="J64" s="75" t="s">
        <v>670</v>
      </c>
      <c r="K64" s="75" t="s">
        <v>32</v>
      </c>
      <c r="L64" s="75" t="s">
        <v>32</v>
      </c>
      <c r="M64" s="75" t="s">
        <v>671</v>
      </c>
      <c r="N64" s="75" t="s">
        <v>128</v>
      </c>
      <c r="O64" s="75" t="s">
        <v>128</v>
      </c>
      <c r="P64" s="75" t="s">
        <v>163</v>
      </c>
      <c r="Q64" s="77" t="str">
        <f>IF(R64=DATOS!$K$4,"No aplica, es:",IF(R64=DATOS!$K$5,"Es Pública clasificada, porqué afecta:",IF(R64=DATOS!$K$6,"Es Pública clasificada, porqué afecta:",IF(R64=DATOS!$K$7,"Es Pública clasificada, porqué afecta:",IF(R64=DATOS!$K$8,"Es Pública reservada, porqué afecta:",IF(R64=DATOS!$K$9,"Es Pública reservada, porqué afecta:",IF(R64=DATOS!$K$10,"Es Pública reservada, porqué afecta:",IF(R64=DATOS!$K$11,"Es Pública reservada, porqué afecta:",IF(R64=DATOS!$K$12,"Es Pública reservada, porqué afecta:",IF(R64=DATOS!$K$13,"Es Pública reservada, porqué afecta:",IF(R64=DATOS!$K$14,"Es Pública reservada, porqué afecta:",IF(R64=DATOS!$K$15,"Es Pública reservada, porqué afecta:",IF(R64=DATOS!$K$16,"Es Pública reservada, porqué afecta:",IF(R64=DATOS!$K$17,"Es Pública reservada, porqué afecta:",""))))))))))))))</f>
        <v>No aplica, es:</v>
      </c>
      <c r="R64" s="77" t="s">
        <v>178</v>
      </c>
      <c r="S64" s="78" t="str">
        <f>IF(Q64=DATOS!$J$3,"No aplica",IF(Q64=DATOS!$J$4,"Artículo 15 Constitución Política (Derecho a la intimidad personal y familiar y al buen nombre)
Artículo 61 Constitución Política (Secretos comerciales e industriales)
Artículo 74 Constitución Política (El secreto profesional es inviolable)",IF(Q64=DATOS!$J$5,"Artículo 15 Constitución Política (Derecho a la intimidad personal y familiar y al buen nombre)
Artículo 29 Constitución Política (Debido proceso)","")))</f>
        <v>No aplica</v>
      </c>
      <c r="T64" s="75" t="str">
        <f>IF(Q64=DATOS!$J$3,"No aplica",IF(Q64=DATOS!$J$4,"Artículo 18 de la ley 1712 de 2014",IF(Q64=DATOS!$J$5,"Artículo 19 de la ley 1712 de 2014","")))</f>
        <v>No aplica</v>
      </c>
      <c r="U64" s="75" t="s">
        <v>190</v>
      </c>
      <c r="V64" s="79">
        <v>44454</v>
      </c>
      <c r="W64" s="80" t="str">
        <f>IF(R64=DATOS!$K$4,"No aplica",IF(Q64="","",IF(Q64="Es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65" spans="1:23" s="61" customFormat="1" ht="142.5" x14ac:dyDescent="0.2">
      <c r="A65" s="61" t="s">
        <v>823</v>
      </c>
      <c r="B65" s="76">
        <v>180</v>
      </c>
      <c r="C65" s="75" t="s">
        <v>128</v>
      </c>
      <c r="D65" s="75" t="s">
        <v>782</v>
      </c>
      <c r="E65" s="75" t="s">
        <v>782</v>
      </c>
      <c r="F65" s="75" t="s">
        <v>672</v>
      </c>
      <c r="G65" s="75">
        <v>2015</v>
      </c>
      <c r="H65" s="75" t="s">
        <v>28</v>
      </c>
      <c r="I65" s="75" t="s">
        <v>29</v>
      </c>
      <c r="J65" s="75" t="s">
        <v>30</v>
      </c>
      <c r="K65" s="75" t="s">
        <v>32</v>
      </c>
      <c r="L65" s="75" t="s">
        <v>32</v>
      </c>
      <c r="M65" s="75" t="s">
        <v>673</v>
      </c>
      <c r="N65" s="75" t="s">
        <v>128</v>
      </c>
      <c r="O65" s="75" t="s">
        <v>128</v>
      </c>
      <c r="P65" s="75" t="s">
        <v>33</v>
      </c>
      <c r="Q65" s="77" t="str">
        <f>IF(R65=DATOS!$K$4,"No aplica, es:",IF(R65=DATOS!$K$5,"Es Pública clasificada, porqué afecta:",IF(R65=DATOS!$K$6,"Es Pública clasificada, porqué afecta:",IF(R65=DATOS!$K$7,"Es Pública clasificada, porqué afecta:",IF(R65=DATOS!$K$8,"Es Pública reservada, porqué afecta:",IF(R65=DATOS!$K$9,"Es Pública reservada, porqué afecta:",IF(R65=DATOS!$K$10,"Es Pública reservada, porqué afecta:",IF(R65=DATOS!$K$11,"Es Pública reservada, porqué afecta:",IF(R65=DATOS!$K$12,"Es Pública reservada, porqué afecta:",IF(R65=DATOS!$K$13,"Es Pública reservada, porqué afecta:",IF(R65=DATOS!$K$14,"Es Pública reservada, porqué afecta:",IF(R65=DATOS!$K$15,"Es Pública reservada, porqué afecta:",IF(R65=DATOS!$K$16,"Es Pública reservada, porqué afecta:",IF(R65=DATOS!$K$17,"Es Pública reservada, porqué afecta:",""))))))))))))))</f>
        <v>No aplica, es:</v>
      </c>
      <c r="R65" s="77" t="s">
        <v>178</v>
      </c>
      <c r="S65" s="78" t="str">
        <f>IF(Q65=DATOS!$J$3,"No aplica",IF(Q65=DATOS!$J$4,"Artículo 15 Constitución Política (Derecho a la intimidad personal y familiar y al buen nombre)
Artículo 61 Constitución Política (Secretos comerciales e industriales)
Artículo 74 Constitución Política (El secreto profesional es inviolable)",IF(Q65=DATOS!$J$5,"Artículo 15 Constitución Política (Derecho a la intimidad personal y familiar y al buen nombre)
Artículo 29 Constitución Política (Debido proceso)","")))</f>
        <v>No aplica</v>
      </c>
      <c r="T65" s="75" t="str">
        <f>IF(Q65=DATOS!$J$3,"No aplica",IF(Q65=DATOS!$J$4,"Artículo 18 de la ley 1712 de 2014",IF(Q65=DATOS!$J$5,"Artículo 19 de la ley 1712 de 2014","")))</f>
        <v>No aplica</v>
      </c>
      <c r="U65" s="75" t="s">
        <v>190</v>
      </c>
      <c r="V65" s="79">
        <v>44454</v>
      </c>
      <c r="W65" s="80" t="str">
        <f>IF(R65=DATOS!$K$4,"No aplica",IF(Q65="","",IF(Q65="Es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66" spans="1:23" s="61" customFormat="1" ht="71.25" x14ac:dyDescent="0.2">
      <c r="A66" s="61" t="s">
        <v>823</v>
      </c>
      <c r="B66" s="76">
        <v>180</v>
      </c>
      <c r="C66" s="75" t="s">
        <v>128</v>
      </c>
      <c r="D66" s="75" t="s">
        <v>674</v>
      </c>
      <c r="E66" s="75" t="s">
        <v>783</v>
      </c>
      <c r="F66" s="75" t="s">
        <v>675</v>
      </c>
      <c r="G66" s="75">
        <v>2015</v>
      </c>
      <c r="H66" s="75" t="s">
        <v>28</v>
      </c>
      <c r="I66" s="75" t="s">
        <v>29</v>
      </c>
      <c r="J66" s="75" t="s">
        <v>30</v>
      </c>
      <c r="K66" s="75" t="s">
        <v>32</v>
      </c>
      <c r="L66" s="75" t="s">
        <v>32</v>
      </c>
      <c r="M66" s="75" t="s">
        <v>676</v>
      </c>
      <c r="N66" s="75" t="s">
        <v>128</v>
      </c>
      <c r="O66" s="75" t="s">
        <v>128</v>
      </c>
      <c r="P66" s="75" t="s">
        <v>33</v>
      </c>
      <c r="Q66" s="77" t="str">
        <f>IF(R66=DATOS!$K$4,"No aplica, es:",IF(R66=DATOS!$K$5,"Es Pública clasificada, porqué afecta:",IF(R66=DATOS!$K$6,"Es Pública clasificada, porqué afecta:",IF(R66=DATOS!$K$7,"Es Pública clasificada, porqué afecta:",IF(R66=DATOS!$K$8,"Es Pública reservada, porqué afecta:",IF(R66=DATOS!$K$9,"Es Pública reservada, porqué afecta:",IF(R66=DATOS!$K$10,"Es Pública reservada, porqué afecta:",IF(R66=DATOS!$K$11,"Es Pública reservada, porqué afecta:",IF(R66=DATOS!$K$12,"Es Pública reservada, porqué afecta:",IF(R66=DATOS!$K$13,"Es Pública reservada, porqué afecta:",IF(R66=DATOS!$K$14,"Es Pública reservada, porqué afecta:",IF(R66=DATOS!$K$15,"Es Pública reservada, porqué afecta:",IF(R66=DATOS!$K$16,"Es Pública reservada, porqué afecta:",IF(R66=DATOS!$K$17,"Es Pública reservada, porqué afecta:",""))))))))))))))</f>
        <v>No aplica, es:</v>
      </c>
      <c r="R66" s="77" t="s">
        <v>178</v>
      </c>
      <c r="S66" s="78" t="str">
        <f>IF(Q66=DATOS!$J$3,"No aplica",IF(Q66=DATOS!$J$4,"Artículo 15 Constitución Política (Derecho a la intimidad personal y familiar y al buen nombre)
Artículo 61 Constitución Política (Secretos comerciales e industriales)
Artículo 74 Constitución Política (El secreto profesional es inviolable)",IF(Q66=DATOS!$J$5,"Artículo 15 Constitución Política (Derecho a la intimidad personal y familiar y al buen nombre)
Artículo 29 Constitución Política (Debido proceso)","")))</f>
        <v>No aplica</v>
      </c>
      <c r="T66" s="75" t="str">
        <f>IF(Q66=DATOS!$J$3,"No aplica",IF(Q66=DATOS!$J$4,"Artículo 18 de la ley 1712 de 2014",IF(Q66=DATOS!$J$5,"Artículo 19 de la ley 1712 de 2014","")))</f>
        <v>No aplica</v>
      </c>
      <c r="U66" s="75" t="s">
        <v>191</v>
      </c>
      <c r="V66" s="79">
        <v>44454</v>
      </c>
      <c r="W66" s="80" t="str">
        <f>IF(R66=DATOS!$K$4,"No aplica",IF(Q66="","",IF(Q66="Es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67" spans="1:23" s="61" customFormat="1" ht="132.75" customHeight="1" x14ac:dyDescent="0.2">
      <c r="A67" s="61" t="s">
        <v>823</v>
      </c>
      <c r="B67" s="76">
        <v>190</v>
      </c>
      <c r="C67" s="75" t="s">
        <v>114</v>
      </c>
      <c r="D67" s="75" t="s">
        <v>35</v>
      </c>
      <c r="E67" s="75" t="s">
        <v>35</v>
      </c>
      <c r="F67" s="75" t="s">
        <v>560</v>
      </c>
      <c r="G67" s="82">
        <v>2015</v>
      </c>
      <c r="H67" s="75" t="s">
        <v>28</v>
      </c>
      <c r="I67" s="75" t="s">
        <v>29</v>
      </c>
      <c r="J67" s="75" t="s">
        <v>30</v>
      </c>
      <c r="K67" s="75" t="s">
        <v>32</v>
      </c>
      <c r="L67" s="75" t="s">
        <v>32</v>
      </c>
      <c r="M67" s="75" t="s">
        <v>254</v>
      </c>
      <c r="N67" s="75" t="s">
        <v>114</v>
      </c>
      <c r="O67" s="75" t="s">
        <v>114</v>
      </c>
      <c r="P67" s="75" t="s">
        <v>33</v>
      </c>
      <c r="Q67" s="77" t="str">
        <f>IF(R67=DATOS!$K$4,"No aplica, es:",IF(R67=DATOS!$K$5,"Es Pública clasificada, porqué afecta:",IF(R67=DATOS!$K$6,"Es Pública clasificada, porqué afecta:",IF(R67=DATOS!$K$7,"Es Pública clasificada, porqué afecta:",IF(R67=DATOS!$K$8,"Es Pública reservada, porqué afecta:",IF(R67=DATOS!$K$9,"Es Pública reservada, porqué afecta:",IF(R67=DATOS!$K$10,"Es Pública reservada, porqué afecta:",IF(R67=DATOS!$K$11,"Es Pública reservada, porqué afecta:",IF(R67=DATOS!$K$12,"Es Pública reservada, porqué afecta:",IF(R67=DATOS!$K$13,"Es Pública reservada, porqué afecta:",IF(R67=DATOS!$K$14,"Es Pública reservada, porqué afecta:",IF(R67=DATOS!$K$15,"Es Pública reservada, porqué afecta:",IF(R67=DATOS!$K$16,"Es Pública reservada, porqué afecta:",IF(R67=DATOS!$K$17,"Es Pública reservada, porqué afecta:",""))))))))))))))</f>
        <v>No aplica, es:</v>
      </c>
      <c r="R67" s="77" t="s">
        <v>178</v>
      </c>
      <c r="S67" s="78" t="str">
        <f>IF(Q67=DATOS!$J$3,"No aplica",IF(Q67=DATOS!$J$4,"Artículo 15 Constitución Política (Derecho a la intimidad personal y familiar y al buen nombre)
Artículo 61 Constitución Política (Secretos comerciales e industriales)
Artículo 74 Constitución Política (El secreto profesional es inviolable)",IF(Q67=DATOS!$J$5,"Artículo 15 Constitución Política (Derecho a la intimidad personal y familiar y al buen nombre)
Artículo 29 Constitución Política (Debido proceso)","")))</f>
        <v>No aplica</v>
      </c>
      <c r="T67" s="75" t="str">
        <f>IF(Q67=DATOS!$J$3,"No aplica",IF(Q67=DATOS!$J$4,"Artículo 18 de la ley 1712 de 2014",IF(Q67=DATOS!$J$5,"Artículo 19 de la ley 1712 de 2014","")))</f>
        <v>No aplica</v>
      </c>
      <c r="U67" s="75" t="s">
        <v>191</v>
      </c>
      <c r="V67" s="75"/>
      <c r="W67" s="80" t="str">
        <f>IF(R67=DATOS!$K$4,"No aplica",IF(Q67="","",IF(Q67="Es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68" spans="1:23" s="61" customFormat="1" ht="156.75" x14ac:dyDescent="0.2">
      <c r="A68" s="61" t="s">
        <v>823</v>
      </c>
      <c r="B68" s="76">
        <v>190</v>
      </c>
      <c r="C68" s="75" t="s">
        <v>114</v>
      </c>
      <c r="D68" s="75" t="s">
        <v>222</v>
      </c>
      <c r="E68" s="75" t="s">
        <v>222</v>
      </c>
      <c r="F68" s="75" t="s">
        <v>561</v>
      </c>
      <c r="G68" s="82">
        <v>2014</v>
      </c>
      <c r="H68" s="75" t="s">
        <v>28</v>
      </c>
      <c r="I68" s="75" t="s">
        <v>29</v>
      </c>
      <c r="J68" s="75" t="s">
        <v>30</v>
      </c>
      <c r="K68" s="75" t="s">
        <v>562</v>
      </c>
      <c r="L68" s="75" t="s">
        <v>562</v>
      </c>
      <c r="M68" s="75" t="s">
        <v>254</v>
      </c>
      <c r="N68" s="75" t="s">
        <v>114</v>
      </c>
      <c r="O68" s="75" t="s">
        <v>114</v>
      </c>
      <c r="P68" s="75" t="s">
        <v>33</v>
      </c>
      <c r="Q68" s="77" t="str">
        <f>IF(R68=DATOS!$K$4,"No aplica, es:",IF(R68=DATOS!$K$5,"Es Pública clasificada, porqué afecta:",IF(R68=DATOS!$K$6,"Es Pública clasificada, porqué afecta:",IF(R68=DATOS!$K$7,"Es Pública clasificada, porqué afecta:",IF(R68=DATOS!$K$8,"Es Pública reservada, porqué afecta:",IF(R68=DATOS!$K$9,"Es Pública reservada, porqué afecta:",IF(R68=DATOS!$K$10,"Es Pública reservada, porqué afecta:",IF(R68=DATOS!$K$11,"Es Pública reservada, porqué afecta:",IF(R68=DATOS!$K$12,"Es Pública reservada, porqué afecta:",IF(R68=DATOS!$K$13,"Es Pública reservada, porqué afecta:",IF(R68=DATOS!$K$14,"Es Pública reservada, porqué afecta:",IF(R68=DATOS!$K$15,"Es Pública reservada, porqué afecta:",IF(R68=DATOS!$K$16,"Es Pública reservada, porqué afecta:",IF(R68=DATOS!$K$17,"Es Pública reservada, porqué afecta:",""))))))))))))))</f>
        <v>No aplica, es:</v>
      </c>
      <c r="R68" s="77" t="s">
        <v>178</v>
      </c>
      <c r="S68" s="78" t="str">
        <f>IF(Q68=DATOS!$J$3,"No aplica",IF(Q68=DATOS!$J$4,"Artículo 15 Constitución Política (Derecho a la intimidad personal y familiar y al buen nombre)
Artículo 61 Constitución Política (Secretos comerciales e industriales)
Artículo 74 Constitución Política (El secreto profesional es inviolable)",IF(Q68=DATOS!$J$5,"Artículo 15 Constitución Política (Derecho a la intimidad personal y familiar y al buen nombre)
Artículo 29 Constitución Política (Debido proceso)","")))</f>
        <v>No aplica</v>
      </c>
      <c r="T68" s="75" t="str">
        <f>IF(Q68=DATOS!$J$3,"No aplica",IF(Q68=DATOS!$J$4,"Artículo 18 de la ley 1712 de 2014",IF(Q68=DATOS!$J$5,"Artículo 19 de la ley 1712 de 2014","")))</f>
        <v>No aplica</v>
      </c>
      <c r="U68" s="75" t="s">
        <v>190</v>
      </c>
      <c r="V68" s="75"/>
      <c r="W68" s="80" t="str">
        <f>IF(R68=DATOS!$K$4,"No aplica",IF(Q68="","",IF(Q68="Es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69" spans="1:23" s="61" customFormat="1" ht="156.75" x14ac:dyDescent="0.2">
      <c r="A69" s="61" t="s">
        <v>823</v>
      </c>
      <c r="B69" s="76">
        <v>190</v>
      </c>
      <c r="C69" s="75" t="s">
        <v>114</v>
      </c>
      <c r="D69" s="75" t="s">
        <v>563</v>
      </c>
      <c r="E69" s="75" t="s">
        <v>563</v>
      </c>
      <c r="F69" s="75" t="s">
        <v>564</v>
      </c>
      <c r="G69" s="82">
        <v>2014</v>
      </c>
      <c r="H69" s="75" t="s">
        <v>28</v>
      </c>
      <c r="I69" s="75" t="s">
        <v>29</v>
      </c>
      <c r="J69" s="75" t="s">
        <v>30</v>
      </c>
      <c r="K69" s="75" t="s">
        <v>562</v>
      </c>
      <c r="L69" s="85" t="s">
        <v>562</v>
      </c>
      <c r="M69" s="75" t="s">
        <v>297</v>
      </c>
      <c r="N69" s="75" t="s">
        <v>114</v>
      </c>
      <c r="O69" s="75" t="s">
        <v>114</v>
      </c>
      <c r="P69" s="75" t="s">
        <v>163</v>
      </c>
      <c r="Q69" s="77" t="str">
        <f>IF(R69=DATOS!$K$4,"No aplica, es:",IF(R69=DATOS!$K$5,"Es Pública clasificada, porqué afecta:",IF(R69=DATOS!$K$6,"Es Pública clasificada, porqué afecta:",IF(R69=DATOS!$K$7,"Es Pública clasificada, porqué afecta:",IF(R69=DATOS!$K$8,"Es Pública reservada, porqué afecta:",IF(R69=DATOS!$K$9,"Es Pública reservada, porqué afecta:",IF(R69=DATOS!$K$10,"Es Pública reservada, porqué afecta:",IF(R69=DATOS!$K$11,"Es Pública reservada, porqué afecta:",IF(R69=DATOS!$K$12,"Es Pública reservada, porqué afecta:",IF(R69=DATOS!$K$13,"Es Pública reservada, porqué afecta:",IF(R69=DATOS!$K$14,"Es Pública reservada, porqué afecta:",IF(R69=DATOS!$K$15,"Es Pública reservada, porqué afecta:",IF(R69=DATOS!$K$16,"Es Pública reservada, porqué afecta:",IF(R69=DATOS!$K$17,"Es Pública reservada, porqué afecta:",""))))))))))))))</f>
        <v>No aplica, es:</v>
      </c>
      <c r="R69" s="77" t="s">
        <v>178</v>
      </c>
      <c r="S69" s="78" t="str">
        <f>IF(Q69=DATOS!$J$3,"No aplica",IF(Q69=DATOS!$J$4,"Artículo 15 Constitución Política (Derecho a la intimidad personal y familiar y al buen nombre)
Artículo 61 Constitución Política (Secretos comerciales e industriales)
Artículo 74 Constitución Política (El secreto profesional es inviolable)",IF(Q69=DATOS!$J$5,"Artículo 15 Constitución Política (Derecho a la intimidad personal y familiar y al buen nombre)
Artículo 29 Constitución Política (Debido proceso)","")))</f>
        <v>No aplica</v>
      </c>
      <c r="T69" s="75" t="str">
        <f>IF(Q69=DATOS!$J$3,"No aplica",IF(Q69=DATOS!$J$4,"Artículo 18 de la ley 1712 de 2014",IF(Q69=DATOS!$J$5,"Artículo 19 de la ley 1712 de 2014","")))</f>
        <v>No aplica</v>
      </c>
      <c r="U69" s="75" t="s">
        <v>190</v>
      </c>
      <c r="V69" s="75"/>
      <c r="W69" s="80" t="str">
        <f>IF(R69=DATOS!$K$4,"No aplica",IF(Q69="","",IF(Q69="Es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70" spans="1:23" s="61" customFormat="1" ht="42.75" x14ac:dyDescent="0.2">
      <c r="A70" s="61" t="s">
        <v>823</v>
      </c>
      <c r="B70" s="76">
        <v>190</v>
      </c>
      <c r="C70" s="75" t="s">
        <v>114</v>
      </c>
      <c r="D70" s="75" t="s">
        <v>565</v>
      </c>
      <c r="E70" s="75" t="s">
        <v>565</v>
      </c>
      <c r="F70" s="80" t="s">
        <v>247</v>
      </c>
      <c r="G70" s="82">
        <v>2014</v>
      </c>
      <c r="H70" s="75" t="s">
        <v>28</v>
      </c>
      <c r="I70" s="75" t="s">
        <v>29</v>
      </c>
      <c r="J70" s="75" t="s">
        <v>30</v>
      </c>
      <c r="K70" s="75" t="s">
        <v>32</v>
      </c>
      <c r="L70" s="75" t="s">
        <v>32</v>
      </c>
      <c r="M70" s="75"/>
      <c r="N70" s="75" t="s">
        <v>114</v>
      </c>
      <c r="O70" s="75" t="s">
        <v>114</v>
      </c>
      <c r="P70" s="75" t="s">
        <v>33</v>
      </c>
      <c r="Q70" s="77" t="str">
        <f>IF(R70=DATOS!$K$4,"No aplica, es:",IF(R70=DATOS!$K$5,"Es Pública clasificada, porqué afecta:",IF(R70=DATOS!$K$6,"Es Pública clasificada, porqué afecta:",IF(R70=DATOS!$K$7,"Es Pública clasificada, porqué afecta:",IF(R70=DATOS!$K$8,"Es Pública reservada, porqué afecta:",IF(R70=DATOS!$K$9,"Es Pública reservada, porqué afecta:",IF(R70=DATOS!$K$10,"Es Pública reservada, porqué afecta:",IF(R70=DATOS!$K$11,"Es Pública reservada, porqué afecta:",IF(R70=DATOS!$K$12,"Es Pública reservada, porqué afecta:",IF(R70=DATOS!$K$13,"Es Pública reservada, porqué afecta:",IF(R70=DATOS!$K$14,"Es Pública reservada, porqué afecta:",IF(R70=DATOS!$K$15,"Es Pública reservada, porqué afecta:",IF(R70=DATOS!$K$16,"Es Pública reservada, porqué afecta:",IF(R70=DATOS!$K$17,"Es Pública reservada, porqué afecta:",""))))))))))))))</f>
        <v>No aplica, es:</v>
      </c>
      <c r="R70" s="77" t="s">
        <v>178</v>
      </c>
      <c r="S70" s="78" t="str">
        <f>IF(Q70=DATOS!$J$3,"No aplica",IF(Q70=DATOS!$J$4,"Artículo 15 Constitución Política (Derecho a la intimidad personal y familiar y al buen nombre)
Artículo 61 Constitución Política (Secretos comerciales e industriales)
Artículo 74 Constitución Política (El secreto profesional es inviolable)",IF(Q70=DATOS!$J$5,"Artículo 15 Constitución Política (Derecho a la intimidad personal y familiar y al buen nombre)
Artículo 29 Constitución Política (Debido proceso)","")))</f>
        <v>No aplica</v>
      </c>
      <c r="T70" s="75" t="str">
        <f>IF(Q70=DATOS!$J$3,"No aplica",IF(Q70=DATOS!$J$4,"Artículo 18 de la ley 1712 de 2014",IF(Q70=DATOS!$J$5,"Artículo 19 de la ley 1712 de 2014","")))</f>
        <v>No aplica</v>
      </c>
      <c r="U70" s="75" t="str">
        <f>IF(R70=DATOS!$K$4,"No aplica","")</f>
        <v>No aplica</v>
      </c>
      <c r="V70" s="75" t="str">
        <f>IF(R70=DATOS!$K$4,"No aplica","")</f>
        <v>No aplica</v>
      </c>
      <c r="W70" s="80" t="str">
        <f>IF(R70=DATOS!$K$4,"No aplica",IF(Q70="","",IF(Q70="Es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71" spans="1:23" s="61" customFormat="1" ht="57" x14ac:dyDescent="0.2">
      <c r="A71" s="61" t="s">
        <v>823</v>
      </c>
      <c r="B71" s="76">
        <v>190</v>
      </c>
      <c r="C71" s="75" t="s">
        <v>114</v>
      </c>
      <c r="D71" s="75" t="s">
        <v>566</v>
      </c>
      <c r="E71" s="75" t="s">
        <v>566</v>
      </c>
      <c r="F71" s="75" t="s">
        <v>567</v>
      </c>
      <c r="G71" s="82">
        <v>2014</v>
      </c>
      <c r="H71" s="75" t="s">
        <v>28</v>
      </c>
      <c r="I71" s="75" t="s">
        <v>29</v>
      </c>
      <c r="J71" s="75" t="s">
        <v>30</v>
      </c>
      <c r="K71" s="75" t="s">
        <v>32</v>
      </c>
      <c r="L71" s="75" t="s">
        <v>32</v>
      </c>
      <c r="M71" s="75"/>
      <c r="N71" s="75" t="s">
        <v>114</v>
      </c>
      <c r="O71" s="75" t="s">
        <v>114</v>
      </c>
      <c r="P71" s="75" t="s">
        <v>33</v>
      </c>
      <c r="Q71" s="77" t="str">
        <f>IF(R71=DATOS!$K$4,"No aplica, es:",IF(R71=DATOS!$K$5,"Es Pública clasificada, porqué afecta:",IF(R71=DATOS!$K$6,"Es Pública clasificada, porqué afecta:",IF(R71=DATOS!$K$7,"Es Pública clasificada, porqué afecta:",IF(R71=DATOS!$K$8,"Es Pública reservada, porqué afecta:",IF(R71=DATOS!$K$9,"Es Pública reservada, porqué afecta:",IF(R71=DATOS!$K$10,"Es Pública reservada, porqué afecta:",IF(R71=DATOS!$K$11,"Es Pública reservada, porqué afecta:",IF(R71=DATOS!$K$12,"Es Pública reservada, porqué afecta:",IF(R71=DATOS!$K$13,"Es Pública reservada, porqué afecta:",IF(R71=DATOS!$K$14,"Es Pública reservada, porqué afecta:",IF(R71=DATOS!$K$15,"Es Pública reservada, porqué afecta:",IF(R71=DATOS!$K$16,"Es Pública reservada, porqué afecta:",IF(R71=DATOS!$K$17,"Es Pública reservada, porqué afecta:",""))))))))))))))</f>
        <v>No aplica, es:</v>
      </c>
      <c r="R71" s="77" t="s">
        <v>178</v>
      </c>
      <c r="S71" s="78" t="str">
        <f>IF(Q71=DATOS!$J$3,"No aplica",IF(Q71=DATOS!$J$4,"Artículo 15 Constitución Política (Derecho a la intimidad personal y familiar y al buen nombre)
Artículo 61 Constitución Política (Secretos comerciales e industriales)
Artículo 74 Constitución Política (El secreto profesional es inviolable)",IF(Q71=DATOS!$J$5,"Artículo 15 Constitución Política (Derecho a la intimidad personal y familiar y al buen nombre)
Artículo 29 Constitución Política (Debido proceso)","")))</f>
        <v>No aplica</v>
      </c>
      <c r="T71" s="75" t="str">
        <f>IF(Q71=DATOS!$J$3,"No aplica",IF(Q71=DATOS!$J$4,"Artículo 18 de la ley 1712 de 2014",IF(Q71=DATOS!$J$5,"Artículo 19 de la ley 1712 de 2014","")))</f>
        <v>No aplica</v>
      </c>
      <c r="U71" s="75" t="str">
        <f>IF(R71=DATOS!$K$4,"No aplica","")</f>
        <v>No aplica</v>
      </c>
      <c r="V71" s="75" t="str">
        <f>IF(R71=DATOS!$K$4,"No aplica","")</f>
        <v>No aplica</v>
      </c>
      <c r="W71" s="80" t="str">
        <f>IF(R71=DATOS!$K$4,"No aplica",IF(Q71="","",IF(Q71="Es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72" spans="1:23" s="61" customFormat="1" ht="114" x14ac:dyDescent="0.2">
      <c r="A72" s="61" t="s">
        <v>823</v>
      </c>
      <c r="B72" s="76">
        <v>190</v>
      </c>
      <c r="C72" s="75" t="s">
        <v>114</v>
      </c>
      <c r="D72" s="75" t="s">
        <v>568</v>
      </c>
      <c r="E72" s="75" t="s">
        <v>568</v>
      </c>
      <c r="F72" s="75" t="s">
        <v>569</v>
      </c>
      <c r="G72" s="82">
        <v>2019</v>
      </c>
      <c r="H72" s="75" t="s">
        <v>28</v>
      </c>
      <c r="I72" s="75" t="s">
        <v>29</v>
      </c>
      <c r="J72" s="75" t="s">
        <v>30</v>
      </c>
      <c r="K72" s="75" t="s">
        <v>32</v>
      </c>
      <c r="L72" s="75" t="s">
        <v>32</v>
      </c>
      <c r="M72" s="75"/>
      <c r="N72" s="75" t="s">
        <v>114</v>
      </c>
      <c r="O72" s="75" t="s">
        <v>114</v>
      </c>
      <c r="P72" s="75" t="s">
        <v>323</v>
      </c>
      <c r="Q72" s="77" t="str">
        <f>IF(R72=DATOS!$K$4,"No aplica, es:",IF(R72=DATOS!$K$5,"Es Pública clasificada, porqué afecta:",IF(R72=DATOS!$K$6,"Es Pública clasificada, porqué afecta:",IF(R72=DATOS!$K$7,"Es Pública clasificada, porqué afecta:",IF(R72=DATOS!$K$8,"Es Pública reservada, porqué afecta:",IF(R72=DATOS!$K$9,"Es Pública reservada, porqué afecta:",IF(R72=DATOS!$K$10,"Es Pública reservada, porqué afecta:",IF(R72=DATOS!$K$11,"Es Pública reservada, porqué afecta:",IF(R72=DATOS!$K$12,"Es Pública reservada, porqué afecta:",IF(R72=DATOS!$K$13,"Es Pública reservada, porqué afecta:",IF(R72=DATOS!$K$14,"Es Pública reservada, porqué afecta:",IF(R72=DATOS!$K$15,"Es Pública reservada, porqué afecta:",IF(R72=DATOS!$K$16,"Es Pública reservada, porqué afecta:",IF(R72=DATOS!$K$17,"Es Pública reservada, porqué afecta:",""))))))))))))))</f>
        <v>Es Pública clasificada, porqué afecta:</v>
      </c>
      <c r="R72" s="77" t="s">
        <v>185</v>
      </c>
      <c r="S72" s="78" t="str">
        <f>IF(Q72=DATOS!$J$3,"No aplica",IF(Q72=DATOS!$J$4,"Artículo 15 Constitución Política (Derecho a la intimidad personal y familiar y al buen nombre)
Artículo 61 Constitución Política (Secretos comerciales e industriales)
Artículo 74 Constitución Política (El secreto profesional es inviolable)",IF(Q72=DATOS!$J$5,"Artículo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72" s="75" t="str">
        <f>IF(Q72=DATOS!$J$3,"No aplica",IF(Q72=DATOS!$J$4,"Artículo 18 de la ley 1712 de 2014",IF(Q72=DATOS!$J$5,"Artículo 19 de la ley 1712 de 2014","")))</f>
        <v>Artículo 18 de la ley 1712 de 2014</v>
      </c>
      <c r="U72" s="75" t="s">
        <v>191</v>
      </c>
      <c r="V72" s="79">
        <v>44452</v>
      </c>
      <c r="W72" s="80" t="str">
        <f>IF(R72=DATOS!$K$4,"No aplica",IF(Q72="","",IF(Q72="Es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73" spans="1:23" s="61" customFormat="1" ht="114" x14ac:dyDescent="0.2">
      <c r="A73" s="61" t="s">
        <v>823</v>
      </c>
      <c r="B73" s="76">
        <v>190</v>
      </c>
      <c r="C73" s="75" t="s">
        <v>114</v>
      </c>
      <c r="D73" s="75" t="s">
        <v>570</v>
      </c>
      <c r="E73" s="75" t="s">
        <v>570</v>
      </c>
      <c r="F73" s="75" t="s">
        <v>571</v>
      </c>
      <c r="G73" s="75"/>
      <c r="H73" s="75" t="s">
        <v>28</v>
      </c>
      <c r="I73" s="75" t="s">
        <v>29</v>
      </c>
      <c r="J73" s="75" t="s">
        <v>30</v>
      </c>
      <c r="K73" s="75" t="s">
        <v>32</v>
      </c>
      <c r="L73" s="75" t="s">
        <v>32</v>
      </c>
      <c r="M73" s="75"/>
      <c r="N73" s="75" t="s">
        <v>114</v>
      </c>
      <c r="O73" s="75" t="s">
        <v>114</v>
      </c>
      <c r="P73" s="75" t="s">
        <v>163</v>
      </c>
      <c r="Q73" s="77" t="str">
        <f>IF(R73=DATOS!$K$4,"No aplica, es:",IF(R73=DATOS!$K$5,"Es Pública clasificada, porqué afecta:",IF(R73=DATOS!$K$6,"Es Pública clasificada, porqué afecta:",IF(R73=DATOS!$K$7,"Es Pública clasificada, porqué afecta:",IF(R73=DATOS!$K$8,"Es Pública reservada, porqué afecta:",IF(R73=DATOS!$K$9,"Es Pública reservada, porqué afecta:",IF(R73=DATOS!$K$10,"Es Pública reservada, porqué afecta:",IF(R73=DATOS!$K$11,"Es Pública reservada, porqué afecta:",IF(R73=DATOS!$K$12,"Es Pública reservada, porqué afecta:",IF(R73=DATOS!$K$13,"Es Pública reservada, porqué afecta:",IF(R73=DATOS!$K$14,"Es Pública reservada, porqué afecta:",IF(R73=DATOS!$K$15,"Es Pública reservada, porqué afecta:",IF(R73=DATOS!$K$16,"Es Pública reservada, porqué afecta:",IF(R73=DATOS!$K$17,"Es Pública reservada, porqué afecta:",""))))))))))))))</f>
        <v>Es Pública clasificada, porqué afecta:</v>
      </c>
      <c r="R73" s="77" t="s">
        <v>185</v>
      </c>
      <c r="S73" s="78" t="str">
        <f>IF(Q73=DATOS!$J$3,"No aplica",IF(Q73=DATOS!$J$4,"Artículo 15 Constitución Política (Derecho a la intimidad personal y familiar y al buen nombre)
Artículo 61 Constitución Política (Secretos comerciales e industriales)
Artículo 74 Constitución Política (El secreto profesional es inviolable)",IF(Q73=DATOS!$J$5,"Artículo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73" s="75" t="str">
        <f>IF(Q73=DATOS!$J$3,"No aplica",IF(Q73=DATOS!$J$4,"Artículo 18 de la ley 1712 de 2014",IF(Q73=DATOS!$J$5,"Artículo 19 de la ley 1712 de 2014","")))</f>
        <v>Artículo 18 de la ley 1712 de 2014</v>
      </c>
      <c r="U73" s="75" t="s">
        <v>191</v>
      </c>
      <c r="V73" s="79">
        <v>44452</v>
      </c>
      <c r="W73" s="80" t="str">
        <f>IF(R73=DATOS!$K$4,"No aplica",IF(Q73="","",IF(Q73="Es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74" spans="1:23" s="61" customFormat="1" ht="57" x14ac:dyDescent="0.2">
      <c r="A74" s="61" t="s">
        <v>823</v>
      </c>
      <c r="B74" s="76">
        <v>190</v>
      </c>
      <c r="C74" s="75" t="s">
        <v>114</v>
      </c>
      <c r="D74" s="75" t="s">
        <v>572</v>
      </c>
      <c r="E74" s="75" t="s">
        <v>572</v>
      </c>
      <c r="F74" s="75" t="s">
        <v>561</v>
      </c>
      <c r="G74" s="82">
        <v>2014</v>
      </c>
      <c r="H74" s="75" t="s">
        <v>28</v>
      </c>
      <c r="I74" s="75" t="s">
        <v>29</v>
      </c>
      <c r="J74" s="75" t="s">
        <v>30</v>
      </c>
      <c r="K74" s="75" t="s">
        <v>32</v>
      </c>
      <c r="L74" s="75" t="s">
        <v>32</v>
      </c>
      <c r="M74" s="75"/>
      <c r="N74" s="75" t="s">
        <v>114</v>
      </c>
      <c r="O74" s="75" t="s">
        <v>114</v>
      </c>
      <c r="P74" s="75" t="s">
        <v>573</v>
      </c>
      <c r="Q74" s="77" t="str">
        <f>IF(R74=DATOS!$K$4,"No aplica, es:",IF(R74=DATOS!$K$5,"Es Pública clasificada, porqué afecta:",IF(R74=DATOS!$K$6,"Es Pública clasificada, porqué afecta:",IF(R74=DATOS!$K$7,"Es Pública clasificada, porqué afecta:",IF(R74=DATOS!$K$8,"Es Pública reservada, porqué afecta:",IF(R74=DATOS!$K$9,"Es Pública reservada, porqué afecta:",IF(R74=DATOS!$K$10,"Es Pública reservada, porqué afecta:",IF(R74=DATOS!$K$11,"Es Pública reservada, porqué afecta:",IF(R74=DATOS!$K$12,"Es Pública reservada, porqué afecta:",IF(R74=DATOS!$K$13,"Es Pública reservada, porqué afecta:",IF(R74=DATOS!$K$14,"Es Pública reservada, porqué afecta:",IF(R74=DATOS!$K$15,"Es Pública reservada, porqué afecta:",IF(R74=DATOS!$K$16,"Es Pública reservada, porqué afecta:",IF(R74=DATOS!$K$17,"Es Pública reservada, porqué afecta:",""))))))))))))))</f>
        <v>No aplica, es:</v>
      </c>
      <c r="R74" s="77" t="s">
        <v>178</v>
      </c>
      <c r="S74" s="78" t="str">
        <f>IF(Q74=DATOS!$J$3,"No aplica",IF(Q74=DATOS!$J$4,"Artículo 15 Constitución Política (Derecho a la intimidad personal y familiar y al buen nombre)
Artículo 61 Constitución Política (Secretos comerciales e industriales)
Artículo 74 Constitución Política (El secreto profesional es inviolable)",IF(Q74=DATOS!$J$5,"Artículo 15 Constitución Política (Derecho a la intimidad personal y familiar y al buen nombre)
Artículo 29 Constitución Política (Debido proceso)","")))</f>
        <v>No aplica</v>
      </c>
      <c r="T74" s="75" t="str">
        <f>IF(Q74=DATOS!$J$3,"No aplica",IF(Q74=DATOS!$J$4,"Artículo 18 de la ley 1712 de 2014",IF(Q74=DATOS!$J$5,"Artículo 19 de la ley 1712 de 2014","")))</f>
        <v>No aplica</v>
      </c>
      <c r="U74" s="75" t="str">
        <f>IF(R74=DATOS!$K$4,"No aplica","")</f>
        <v>No aplica</v>
      </c>
      <c r="V74" s="75" t="str">
        <f>IF(R74=DATOS!$K$4,"No aplica","")</f>
        <v>No aplica</v>
      </c>
      <c r="W74" s="80" t="str">
        <f>IF(R74=DATOS!$K$4,"No aplica",IF(Q74="","",IF(Q74="Es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75" spans="1:23" s="61" customFormat="1" ht="114.75" customHeight="1" x14ac:dyDescent="0.2">
      <c r="A75" s="61" t="s">
        <v>823</v>
      </c>
      <c r="B75" s="76">
        <v>190</v>
      </c>
      <c r="C75" s="75" t="s">
        <v>114</v>
      </c>
      <c r="D75" s="75" t="s">
        <v>574</v>
      </c>
      <c r="E75" s="75" t="s">
        <v>574</v>
      </c>
      <c r="F75" s="75" t="s">
        <v>575</v>
      </c>
      <c r="G75" s="82">
        <v>2019</v>
      </c>
      <c r="H75" s="75" t="s">
        <v>28</v>
      </c>
      <c r="I75" s="75" t="s">
        <v>29</v>
      </c>
      <c r="J75" s="75" t="s">
        <v>30</v>
      </c>
      <c r="K75" s="75" t="s">
        <v>32</v>
      </c>
      <c r="L75" s="75" t="s">
        <v>32</v>
      </c>
      <c r="M75" s="75"/>
      <c r="N75" s="75" t="s">
        <v>114</v>
      </c>
      <c r="O75" s="75" t="s">
        <v>114</v>
      </c>
      <c r="P75" s="75" t="s">
        <v>163</v>
      </c>
      <c r="Q75" s="77" t="str">
        <f>IF(R75=DATOS!$K$4,"No aplica, es:",IF(R75=DATOS!$K$5,"Es Pública clasificada, porqué afecta:",IF(R75=DATOS!$K$6,"Es Pública clasificada, porqué afecta:",IF(R75=DATOS!$K$7,"Es Pública clasificada, porqué afecta:",IF(R75=DATOS!$K$8,"Es Pública reservada, porqué afecta:",IF(R75=DATOS!$K$9,"Es Pública reservada, porqué afecta:",IF(R75=DATOS!$K$10,"Es Pública reservada, porqué afecta:",IF(R75=DATOS!$K$11,"Es Pública reservada, porqué afecta:",IF(R75=DATOS!$K$12,"Es Pública reservada, porqué afecta:",IF(R75=DATOS!$K$13,"Es Pública reservada, porqué afecta:",IF(R75=DATOS!$K$14,"Es Pública reservada, porqué afecta:",IF(R75=DATOS!$K$15,"Es Pública reservada, porqué afecta:",IF(R75=DATOS!$K$16,"Es Pública reservada, porqué afecta:",IF(R75=DATOS!$K$17,"Es Pública reservada, porqué afecta:",""))))))))))))))</f>
        <v>No aplica, es:</v>
      </c>
      <c r="R75" s="77" t="s">
        <v>178</v>
      </c>
      <c r="S75" s="78" t="str">
        <f>IF(Q75=DATOS!$J$3,"No aplica",IF(Q75=DATOS!$J$4,"Artículo 15 Constitución Política (Derecho a la intimidad personal y familiar y al buen nombre)
Artículo 61 Constitución Política (Secretos comerciales e industriales)
Artículo 74 Constitución Política (El secreto profesional es inviolable)",IF(Q75=DATOS!$J$5,"Artículo 15 Constitución Política (Derecho a la intimidad personal y familiar y al buen nombre)
Artículo 29 Constitución Política (Debido proceso)","")))</f>
        <v>No aplica</v>
      </c>
      <c r="T75" s="75" t="str">
        <f>IF(Q75=DATOS!$J$3,"No aplica",IF(Q75=DATOS!$J$4,"Artículo 18 de la ley 1712 de 2014",IF(Q75=DATOS!$J$5,"Artículo 19 de la ley 1712 de 2014","")))</f>
        <v>No aplica</v>
      </c>
      <c r="U75" s="75" t="str">
        <f>IF(R75=DATOS!$K$4,"No aplica","")</f>
        <v>No aplica</v>
      </c>
      <c r="V75" s="75" t="str">
        <f>IF(R75=DATOS!$K$4,"No aplica","")</f>
        <v>No aplica</v>
      </c>
      <c r="W75" s="80" t="str">
        <f>IF(R75=DATOS!$K$4,"No aplica",IF(Q75="","",IF(Q75="Es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76" spans="1:23" s="61" customFormat="1" ht="42.75" x14ac:dyDescent="0.2">
      <c r="A76" s="61" t="s">
        <v>823</v>
      </c>
      <c r="B76" s="76">
        <v>190</v>
      </c>
      <c r="C76" s="75" t="s">
        <v>114</v>
      </c>
      <c r="D76" s="75" t="s">
        <v>576</v>
      </c>
      <c r="E76" s="75" t="s">
        <v>576</v>
      </c>
      <c r="F76" s="75" t="s">
        <v>577</v>
      </c>
      <c r="G76" s="82">
        <v>2019</v>
      </c>
      <c r="H76" s="75" t="s">
        <v>28</v>
      </c>
      <c r="I76" s="75" t="s">
        <v>29</v>
      </c>
      <c r="J76" s="75" t="s">
        <v>578</v>
      </c>
      <c r="K76" s="75" t="s">
        <v>579</v>
      </c>
      <c r="L76" s="75"/>
      <c r="M76" s="75"/>
      <c r="N76" s="75" t="s">
        <v>114</v>
      </c>
      <c r="O76" s="75" t="s">
        <v>114</v>
      </c>
      <c r="P76" s="75" t="s">
        <v>323</v>
      </c>
      <c r="Q76" s="77" t="str">
        <f>IF(R76=DATOS!$K$4,"No aplica, es:",IF(R76=DATOS!$K$5,"Es Pública clasificada, porqué afecta:",IF(R76=DATOS!$K$6,"Es Pública clasificada, porqué afecta:",IF(R76=DATOS!$K$7,"Es Pública clasificada, porqué afecta:",IF(R76=DATOS!$K$8,"Es Pública reservada, porqué afecta:",IF(R76=DATOS!$K$9,"Es Pública reservada, porqué afecta:",IF(R76=DATOS!$K$10,"Es Pública reservada, porqué afecta:",IF(R76=DATOS!$K$11,"Es Pública reservada, porqué afecta:",IF(R76=DATOS!$K$12,"Es Pública reservada, porqué afecta:",IF(R76=DATOS!$K$13,"Es Pública reservada, porqué afecta:",IF(R76=DATOS!$K$14,"Es Pública reservada, porqué afecta:",IF(R76=DATOS!$K$15,"Es Pública reservada, porqué afecta:",IF(R76=DATOS!$K$16,"Es Pública reservada, porqué afecta:",IF(R76=DATOS!$K$17,"Es Pública reservada, porqué afecta:",""))))))))))))))</f>
        <v>No aplica, es:</v>
      </c>
      <c r="R76" s="77" t="s">
        <v>178</v>
      </c>
      <c r="S76" s="78" t="str">
        <f>IF(Q76=DATOS!$J$3,"No aplica",IF(Q76=DATOS!$J$4,"Artículo 15 Constitución Política (Derecho a la intimidad personal y familiar y al buen nombre)
Artículo 61 Constitución Política (Secretos comerciales e industriales)
Artículo 74 Constitución Política (El secreto profesional es inviolable)",IF(Q76=DATOS!$J$5,"Artículo 15 Constitución Política (Derecho a la intimidad personal y familiar y al buen nombre)
Artículo 29 Constitución Política (Debido proceso)","")))</f>
        <v>No aplica</v>
      </c>
      <c r="T76" s="75" t="str">
        <f>IF(Q76=DATOS!$J$3,"No aplica",IF(Q76=DATOS!$J$4,"Artículo 18 de la ley 1712 de 2014",IF(Q76=DATOS!$J$5,"Artículo 19 de la ley 1712 de 2014","")))</f>
        <v>No aplica</v>
      </c>
      <c r="U76" s="75" t="str">
        <f>IF(R76=DATOS!$K$4,"No aplica","")</f>
        <v>No aplica</v>
      </c>
      <c r="V76" s="75" t="str">
        <f>IF(R76=DATOS!$K$4,"No aplica","")</f>
        <v>No aplica</v>
      </c>
      <c r="W76" s="80" t="str">
        <f>IF(R76=DATOS!$K$4,"No aplica",IF(Q76="","",IF(Q76="Es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77" spans="1:23" s="61" customFormat="1" ht="42.75" x14ac:dyDescent="0.2">
      <c r="A77" s="61" t="s">
        <v>823</v>
      </c>
      <c r="B77" s="76">
        <v>190</v>
      </c>
      <c r="C77" s="75" t="s">
        <v>114</v>
      </c>
      <c r="D77" s="75" t="s">
        <v>580</v>
      </c>
      <c r="E77" s="75" t="s">
        <v>580</v>
      </c>
      <c r="F77" s="75" t="s">
        <v>581</v>
      </c>
      <c r="G77" s="82">
        <v>2019</v>
      </c>
      <c r="H77" s="75" t="s">
        <v>28</v>
      </c>
      <c r="I77" s="75" t="s">
        <v>29</v>
      </c>
      <c r="J77" s="75" t="s">
        <v>578</v>
      </c>
      <c r="K77" s="75" t="s">
        <v>579</v>
      </c>
      <c r="L77" s="75"/>
      <c r="M77" s="75"/>
      <c r="N77" s="75" t="s">
        <v>114</v>
      </c>
      <c r="O77" s="75" t="s">
        <v>114</v>
      </c>
      <c r="P77" s="75" t="s">
        <v>323</v>
      </c>
      <c r="Q77" s="77" t="str">
        <f>IF(R77=DATOS!$K$4,"No aplica, es:",IF(R77=DATOS!$K$5,"Es Pública clasificada, porqué afecta:",IF(R77=DATOS!$K$6,"Es Pública clasificada, porqué afecta:",IF(R77=DATOS!$K$7,"Es Pública clasificada, porqué afecta:",IF(R77=DATOS!$K$8,"Es Pública reservada, porqué afecta:",IF(R77=DATOS!$K$9,"Es Pública reservada, porqué afecta:",IF(R77=DATOS!$K$10,"Es Pública reservada, porqué afecta:",IF(R77=DATOS!$K$11,"Es Pública reservada, porqué afecta:",IF(R77=DATOS!$K$12,"Es Pública reservada, porqué afecta:",IF(R77=DATOS!$K$13,"Es Pública reservada, porqué afecta:",IF(R77=DATOS!$K$14,"Es Pública reservada, porqué afecta:",IF(R77=DATOS!$K$15,"Es Pública reservada, porqué afecta:",IF(R77=DATOS!$K$16,"Es Pública reservada, porqué afecta:",IF(R77=DATOS!$K$17,"Es Pública reservada, porqué afecta:",""))))))))))))))</f>
        <v>No aplica, es:</v>
      </c>
      <c r="R77" s="77" t="s">
        <v>178</v>
      </c>
      <c r="S77" s="78" t="str">
        <f>IF(Q77=DATOS!$J$3,"No aplica",IF(Q77=DATOS!$J$4,"Artículo 15 Constitución Política (Derecho a la intimidad personal y familiar y al buen nombre)
Artículo 61 Constitución Política (Secretos comerciales e industriales)
Artículo 74 Constitución Política (El secreto profesional es inviolable)",IF(Q77=DATOS!$J$5,"Artículo 15 Constitución Política (Derecho a la intimidad personal y familiar y al buen nombre)
Artículo 29 Constitución Política (Debido proceso)","")))</f>
        <v>No aplica</v>
      </c>
      <c r="T77" s="75" t="str">
        <f>IF(Q77=DATOS!$J$3,"No aplica",IF(Q77=DATOS!$J$4,"Artículo 18 de la ley 1712 de 2014",IF(Q77=DATOS!$J$5,"Artículo 19 de la ley 1712 de 2014","")))</f>
        <v>No aplica</v>
      </c>
      <c r="U77" s="75" t="str">
        <f>IF(R77=DATOS!$K$4,"No aplica","")</f>
        <v>No aplica</v>
      </c>
      <c r="V77" s="75" t="str">
        <f>IF(R77=DATOS!$K$4,"No aplica","")</f>
        <v>No aplica</v>
      </c>
      <c r="W77" s="80" t="str">
        <f>IF(R77=DATOS!$K$4,"No aplica",IF(Q77="","",IF(Q77="Es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78" spans="1:23" s="61" customFormat="1" ht="114" x14ac:dyDescent="0.2">
      <c r="A78" s="61" t="s">
        <v>823</v>
      </c>
      <c r="B78" s="76">
        <v>190</v>
      </c>
      <c r="C78" s="75" t="s">
        <v>114</v>
      </c>
      <c r="D78" s="75" t="s">
        <v>217</v>
      </c>
      <c r="E78" s="75" t="s">
        <v>217</v>
      </c>
      <c r="F78" s="75" t="s">
        <v>582</v>
      </c>
      <c r="G78" s="82">
        <v>2014</v>
      </c>
      <c r="H78" s="75" t="s">
        <v>28</v>
      </c>
      <c r="I78" s="75" t="s">
        <v>29</v>
      </c>
      <c r="J78" s="75" t="s">
        <v>578</v>
      </c>
      <c r="K78" s="75" t="s">
        <v>32</v>
      </c>
      <c r="L78" s="75"/>
      <c r="M78" s="75"/>
      <c r="N78" s="75" t="s">
        <v>114</v>
      </c>
      <c r="O78" s="75" t="s">
        <v>114</v>
      </c>
      <c r="P78" s="75" t="s">
        <v>573</v>
      </c>
      <c r="Q78" s="77" t="str">
        <f>IF(R78=DATOS!$K$4,"No aplica, es:",IF(R78=DATOS!$K$5,"Es Pública clasificada, porqué afecta:",IF(R78=DATOS!$K$6,"Es Pública clasificada, porqué afecta:",IF(R78=DATOS!$K$7,"Es Pública clasificada, porqué afecta:",IF(R78=DATOS!$K$8,"Es Pública reservada, porqué afecta:",IF(R78=DATOS!$K$9,"Es Pública reservada, porqué afecta:",IF(R78=DATOS!$K$10,"Es Pública reservada, porqué afecta:",IF(R78=DATOS!$K$11,"Es Pública reservada, porqué afecta:",IF(R78=DATOS!$K$12,"Es Pública reservada, porqué afecta:",IF(R78=DATOS!$K$13,"Es Pública reservada, porqué afecta:",IF(R78=DATOS!$K$14,"Es Pública reservada, porqué afecta:",IF(R78=DATOS!$K$15,"Es Pública reservada, porqué afecta:",IF(R78=DATOS!$K$16,"Es Pública reservada, porqué afecta:",IF(R78=DATOS!$K$17,"Es Pública reservada, porqué afecta:",""))))))))))))))</f>
        <v>Es Pública clasificada, porqué afecta:</v>
      </c>
      <c r="R78" s="77" t="s">
        <v>185</v>
      </c>
      <c r="S78" s="78" t="str">
        <f>IF(Q78=DATOS!$J$3,"No aplica",IF(Q78=DATOS!$J$4,"Artículo 15 Constitución Política (Derecho a la intimidad personal y familiar y al buen nombre)
Artículo 61 Constitución Política (Secretos comerciales e industriales)
Artículo 74 Constitución Política (El secreto profesional es inviolable)",IF(Q78=DATOS!$J$5,"Artículo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78" s="75" t="str">
        <f>IF(Q78=DATOS!$J$3,"No aplica",IF(Q78=DATOS!$J$4,"Artículo 18 de la ley 1712 de 2014",IF(Q78=DATOS!$J$5,"Artículo 19 de la ley 1712 de 2014","")))</f>
        <v>Artículo 18 de la ley 1712 de 2014</v>
      </c>
      <c r="U78" s="75" t="s">
        <v>191</v>
      </c>
      <c r="V78" s="79">
        <v>44452</v>
      </c>
      <c r="W78" s="80" t="str">
        <f>IF(R78=DATOS!$K$4,"No aplica",IF(Q78="","",IF(Q78="Es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79" spans="1:23" s="61" customFormat="1" ht="28.5" x14ac:dyDescent="0.2">
      <c r="A79" s="61" t="s">
        <v>823</v>
      </c>
      <c r="B79" s="76">
        <v>300</v>
      </c>
      <c r="C79" s="75" t="s">
        <v>129</v>
      </c>
      <c r="D79" s="75" t="s">
        <v>802</v>
      </c>
      <c r="E79" s="75" t="s">
        <v>802</v>
      </c>
      <c r="F79" s="75" t="s">
        <v>803</v>
      </c>
      <c r="G79" s="82">
        <v>2015</v>
      </c>
      <c r="H79" s="75" t="s">
        <v>28</v>
      </c>
      <c r="I79" s="75" t="s">
        <v>29</v>
      </c>
      <c r="J79" s="75" t="s">
        <v>30</v>
      </c>
      <c r="K79" s="75" t="s">
        <v>31</v>
      </c>
      <c r="L79" s="75" t="s">
        <v>804</v>
      </c>
      <c r="M79" s="75" t="s">
        <v>805</v>
      </c>
      <c r="N79" s="75" t="s">
        <v>129</v>
      </c>
      <c r="O79" s="75" t="s">
        <v>129</v>
      </c>
      <c r="P79" s="75" t="s">
        <v>159</v>
      </c>
      <c r="Q79" s="77" t="str">
        <f>IF(R79=DATOS!$K$4,"No aplica, es:",IF(R79=DATOS!$K$5,"Es Pública clasificada, porqué afecta:",IF(R79=DATOS!$K$6,"Es Pública clasificada, porqué afecta:",IF(R79=DATOS!$K$7,"Es Pública clasificada, porqué afecta:",IF(R79=DATOS!$K$8,"Es Pública reservada, porqué afecta:",IF(R79=DATOS!$K$9,"Es Pública reservada, porqué afecta:",IF(R79=DATOS!$K$10,"Es Pública reservada, porqué afecta:",IF(R79=DATOS!$K$11,"Es Pública reservada, porqué afecta:",IF(R79=DATOS!$K$12,"Es Pública reservada, porqué afecta:",IF(R79=DATOS!$K$13,"Es Pública reservada, porqué afecta:",IF(R79=DATOS!$K$14,"Es Pública reservada, porqué afecta:",IF(R79=DATOS!$K$15,"Es Pública reservada, porqué afecta:",IF(R79=DATOS!$K$16,"Es Pública reservada, porqué afecta:",IF(R79=DATOS!$K$17,"Es Pública reservada, porqué afecta:",""))))))))))))))</f>
        <v>No aplica, es:</v>
      </c>
      <c r="R79" s="77" t="s">
        <v>178</v>
      </c>
      <c r="S79" s="78" t="str">
        <f>IF(Q79=DATOS!$J$3,"No aplica",IF(Q79=DATOS!$J$4,"Artículo 15 Constitución Política (Derecho a la intimidad personal y familiar y al buen nombre)
Artículo 61 Constitución Política (Secretos comerciales e industriales)
Artículo 74 Constitución Política (El secreto profesional es inviolable)",IF(Q79=DATOS!$J$5,"Artículo 15 Constitución Política (Derecho a la intimidad personal y familiar y al buen nombre)
Artículo 29 Constitución Política (Debido proceso)","")))</f>
        <v>No aplica</v>
      </c>
      <c r="T79" s="75" t="str">
        <f>IF(Q79=DATOS!$J$3,"No aplica",IF(Q79=DATOS!$J$4,"Artículo 18 de la ley 1712 de 2014",IF(Q79=DATOS!$J$5,"Artículo 19 de la ley 1712 de 2014","")))</f>
        <v>No aplica</v>
      </c>
      <c r="U79" s="75" t="s">
        <v>190</v>
      </c>
      <c r="V79" s="79">
        <v>44383</v>
      </c>
      <c r="W79" s="80" t="str">
        <f>IF(R79=DATOS!$K$4,"No aplica",IF(Q79="","",IF(Q79="Es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80" spans="1:23" s="61" customFormat="1" ht="28.5" x14ac:dyDescent="0.2">
      <c r="A80" s="61" t="s">
        <v>823</v>
      </c>
      <c r="B80" s="76">
        <v>300</v>
      </c>
      <c r="C80" s="75" t="s">
        <v>129</v>
      </c>
      <c r="D80" s="75" t="s">
        <v>806</v>
      </c>
      <c r="E80" s="75" t="s">
        <v>806</v>
      </c>
      <c r="F80" s="75" t="s">
        <v>807</v>
      </c>
      <c r="G80" s="75"/>
      <c r="H80" s="75" t="s">
        <v>28</v>
      </c>
      <c r="I80" s="75" t="s">
        <v>29</v>
      </c>
      <c r="J80" s="75" t="s">
        <v>30</v>
      </c>
      <c r="K80" s="75" t="s">
        <v>31</v>
      </c>
      <c r="L80" s="75" t="s">
        <v>804</v>
      </c>
      <c r="M80" s="75" t="s">
        <v>808</v>
      </c>
      <c r="N80" s="75" t="s">
        <v>129</v>
      </c>
      <c r="O80" s="75" t="s">
        <v>129</v>
      </c>
      <c r="P80" s="75" t="s">
        <v>158</v>
      </c>
      <c r="Q80" s="77" t="str">
        <f>IF(R80=DATOS!$K$4,"No aplica, es:",IF(R80=DATOS!$K$5,"Es Pública clasificada, porqué afecta:",IF(R80=DATOS!$K$6,"Es Pública clasificada, porqué afecta:",IF(R80=DATOS!$K$7,"Es Pública clasificada, porqué afecta:",IF(R80=DATOS!$K$8,"Es Pública reservada, porqué afecta:",IF(R80=DATOS!$K$9,"Es Pública reservada, porqué afecta:",IF(R80=DATOS!$K$10,"Es Pública reservada, porqué afecta:",IF(R80=DATOS!$K$11,"Es Pública reservada, porqué afecta:",IF(R80=DATOS!$K$12,"Es Pública reservada, porqué afecta:",IF(R80=DATOS!$K$13,"Es Pública reservada, porqué afecta:",IF(R80=DATOS!$K$14,"Es Pública reservada, porqué afecta:",IF(R80=DATOS!$K$15,"Es Pública reservada, porqué afecta:",IF(R80=DATOS!$K$16,"Es Pública reservada, porqué afecta:",IF(R80=DATOS!$K$17,"Es Pública reservada, porqué afecta:",""))))))))))))))</f>
        <v>No aplica, es:</v>
      </c>
      <c r="R80" s="77" t="s">
        <v>178</v>
      </c>
      <c r="S80" s="78" t="str">
        <f>IF(Q80=DATOS!$J$3,"No aplica",IF(Q80=DATOS!$J$4,"Artículo 15 Constitución Política (Derecho a la intimidad personal y familiar y al buen nombre)
Artículo 61 Constitución Política (Secretos comerciales e industriales)
Artículo 74 Constitución Política (El secreto profesional es inviolable)",IF(Q80=DATOS!$J$5,"Artículo 15 Constitución Política (Derecho a la intimidad personal y familiar y al buen nombre)
Artículo 29 Constitución Política (Debido proceso)","")))</f>
        <v>No aplica</v>
      </c>
      <c r="T80" s="75" t="str">
        <f>IF(Q80=DATOS!$J$3,"No aplica",IF(Q80=DATOS!$J$4,"Artículo 18 de la ley 1712 de 2014",IF(Q80=DATOS!$J$5,"Artículo 19 de la ley 1712 de 2014","")))</f>
        <v>No aplica</v>
      </c>
      <c r="U80" s="75" t="s">
        <v>190</v>
      </c>
      <c r="V80" s="79">
        <v>44383</v>
      </c>
      <c r="W80" s="80" t="str">
        <f>IF(R80=DATOS!$K$4,"No aplica",IF(Q80="","",IF(Q80="Es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81" spans="1:23" s="61" customFormat="1" ht="28.5" x14ac:dyDescent="0.2">
      <c r="A81" s="61" t="s">
        <v>823</v>
      </c>
      <c r="B81" s="76">
        <v>300</v>
      </c>
      <c r="C81" s="75" t="s">
        <v>129</v>
      </c>
      <c r="D81" s="75" t="s">
        <v>809</v>
      </c>
      <c r="E81" s="75" t="s">
        <v>809</v>
      </c>
      <c r="F81" s="75" t="s">
        <v>810</v>
      </c>
      <c r="G81" s="75"/>
      <c r="H81" s="75" t="s">
        <v>28</v>
      </c>
      <c r="I81" s="75" t="s">
        <v>29</v>
      </c>
      <c r="J81" s="75" t="s">
        <v>30</v>
      </c>
      <c r="K81" s="75" t="s">
        <v>31</v>
      </c>
      <c r="L81" s="75" t="s">
        <v>804</v>
      </c>
      <c r="M81" s="75" t="s">
        <v>811</v>
      </c>
      <c r="N81" s="75" t="s">
        <v>129</v>
      </c>
      <c r="O81" s="75" t="s">
        <v>129</v>
      </c>
      <c r="P81" s="75" t="s">
        <v>158</v>
      </c>
      <c r="Q81" s="77" t="str">
        <f>IF(R81=DATOS!$K$4,"No aplica, es:",IF(R81=DATOS!$K$5,"Es Pública clasificada, porqué afecta:",IF(R81=DATOS!$K$6,"Es Pública clasificada, porqué afecta:",IF(R81=DATOS!$K$7,"Es Pública clasificada, porqué afecta:",IF(R81=DATOS!$K$8,"Es Pública reservada, porqué afecta:",IF(R81=DATOS!$K$9,"Es Pública reservada, porqué afecta:",IF(R81=DATOS!$K$10,"Es Pública reservada, porqué afecta:",IF(R81=DATOS!$K$11,"Es Pública reservada, porqué afecta:",IF(R81=DATOS!$K$12,"Es Pública reservada, porqué afecta:",IF(R81=DATOS!$K$13,"Es Pública reservada, porqué afecta:",IF(R81=DATOS!$K$14,"Es Pública reservada, porqué afecta:",IF(R81=DATOS!$K$15,"Es Pública reservada, porqué afecta:",IF(R81=DATOS!$K$16,"Es Pública reservada, porqué afecta:",IF(R81=DATOS!$K$17,"Es Pública reservada, porqué afecta:",""))))))))))))))</f>
        <v>No aplica, es:</v>
      </c>
      <c r="R81" s="77" t="s">
        <v>178</v>
      </c>
      <c r="S81" s="78" t="str">
        <f>IF(Q81=DATOS!$J$3,"No aplica",IF(Q81=DATOS!$J$4,"Artículo 15 Constitución Política (Derecho a la intimidad personal y familiar y al buen nombre)
Artículo 61 Constitución Política (Secretos comerciales e industriales)
Artículo 74 Constitución Política (El secreto profesional es inviolable)",IF(Q81=DATOS!$J$5,"Artículo 15 Constitución Política (Derecho a la intimidad personal y familiar y al buen nombre)
Artículo 29 Constitución Política (Debido proceso)","")))</f>
        <v>No aplica</v>
      </c>
      <c r="T81" s="75" t="str">
        <f>IF(Q81=DATOS!$J$3,"No aplica",IF(Q81=DATOS!$J$4,"Artículo 18 de la ley 1712 de 2014",IF(Q81=DATOS!$J$5,"Artículo 19 de la ley 1712 de 2014","")))</f>
        <v>No aplica</v>
      </c>
      <c r="U81" s="75" t="s">
        <v>190</v>
      </c>
      <c r="V81" s="79">
        <v>44383</v>
      </c>
      <c r="W81" s="80" t="str">
        <f>IF(R81=DATOS!$K$4,"No aplica",IF(Q81="","",IF(Q81="Es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82" spans="1:23" s="61" customFormat="1" ht="114" x14ac:dyDescent="0.2">
      <c r="A82" s="61" t="s">
        <v>823</v>
      </c>
      <c r="B82" s="76">
        <v>300</v>
      </c>
      <c r="C82" s="75" t="s">
        <v>129</v>
      </c>
      <c r="D82" s="75" t="s">
        <v>217</v>
      </c>
      <c r="E82" s="75" t="s">
        <v>818</v>
      </c>
      <c r="F82" s="75" t="s">
        <v>295</v>
      </c>
      <c r="G82" s="75">
        <v>2014</v>
      </c>
      <c r="H82" s="75" t="s">
        <v>28</v>
      </c>
      <c r="I82" s="75" t="s">
        <v>29</v>
      </c>
      <c r="J82" s="75" t="s">
        <v>30</v>
      </c>
      <c r="K82" s="75" t="s">
        <v>31</v>
      </c>
      <c r="L82" s="75" t="s">
        <v>804</v>
      </c>
      <c r="M82" s="75" t="s">
        <v>593</v>
      </c>
      <c r="N82" s="75" t="s">
        <v>129</v>
      </c>
      <c r="O82" s="75" t="s">
        <v>129</v>
      </c>
      <c r="P82" s="75" t="s">
        <v>161</v>
      </c>
      <c r="Q82" s="77" t="str">
        <f>IF(R82=DATOS!$K$4,"No aplica, es:",IF(R82=DATOS!$K$5,"Es Pública clasificada, porqué afecta:",IF(R82=DATOS!$K$6,"Es Pública clasificada, porqué afecta:",IF(R82=DATOS!$K$7,"Es Pública clasificada, porqué afecta:",IF(R82=DATOS!$K$8,"Es Pública reservada, porqué afecta:",IF(R82=DATOS!$K$9,"Es Pública reservada, porqué afecta:",IF(R82=DATOS!$K$10,"Es Pública reservada, porqué afecta:",IF(R82=DATOS!$K$11,"Es Pública reservada, porqué afecta:",IF(R82=DATOS!$K$12,"Es Pública reservada, porqué afecta:",IF(R82=DATOS!$K$13,"Es Pública reservada, porqué afecta:",IF(R82=DATOS!$K$14,"Es Pública reservada, porqué afecta:",IF(R82=DATOS!$K$15,"Es Pública reservada, porqué afecta:",IF(R82=DATOS!$K$16,"Es Pública reservada, porqué afecta:",IF(R82=DATOS!$K$17,"Es Pública reservada, porqué afecta:",""))))))))))))))</f>
        <v>Es Pública clasificada, porqué afecta:</v>
      </c>
      <c r="R82" s="77" t="s">
        <v>185</v>
      </c>
      <c r="S82" s="78" t="str">
        <f>IF(Q82=DATOS!$J$3,"No aplica",IF(Q82=DATOS!$J$4,"Artículo 15 Constitución Política (Derecho a la intimidad personal y familiar y al buen nombre)
Artículo 61 Constitución Política (Secretos comerciales e industriales)
Artículo 74 Constitución Política (El secreto profesional es inviolable)",IF(Q82=DATOS!$J$5,"Artículo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82" s="75" t="str">
        <f>IF(Q82=DATOS!$J$3,"No aplica",IF(Q82=DATOS!$J$4,"Artículo 18 de la ley 1712 de 2014",IF(Q82=DATOS!$J$5,"Artículo 19 de la ley 1712 de 2014","")))</f>
        <v>Artículo 18 de la ley 1712 de 2014</v>
      </c>
      <c r="U82" s="75" t="s">
        <v>191</v>
      </c>
      <c r="V82" s="79">
        <v>44383</v>
      </c>
      <c r="W82" s="80" t="str">
        <f>IF(R82=DATOS!$K$4,"No aplica",IF(Q82="","",IF(Q82="Es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83" spans="1:23" s="61" customFormat="1" ht="114" x14ac:dyDescent="0.2">
      <c r="A83" s="61" t="s">
        <v>823</v>
      </c>
      <c r="B83" s="76">
        <v>300</v>
      </c>
      <c r="C83" s="75" t="s">
        <v>129</v>
      </c>
      <c r="D83" s="75" t="s">
        <v>812</v>
      </c>
      <c r="E83" s="75" t="s">
        <v>819</v>
      </c>
      <c r="F83" s="75" t="s">
        <v>296</v>
      </c>
      <c r="G83" s="75"/>
      <c r="H83" s="75" t="s">
        <v>28</v>
      </c>
      <c r="I83" s="75" t="s">
        <v>29</v>
      </c>
      <c r="J83" s="75" t="s">
        <v>30</v>
      </c>
      <c r="K83" s="75" t="s">
        <v>31</v>
      </c>
      <c r="L83" s="75" t="s">
        <v>804</v>
      </c>
      <c r="M83" s="75" t="s">
        <v>813</v>
      </c>
      <c r="N83" s="75" t="s">
        <v>129</v>
      </c>
      <c r="O83" s="75" t="s">
        <v>129</v>
      </c>
      <c r="P83" s="75" t="s">
        <v>158</v>
      </c>
      <c r="Q83" s="77" t="str">
        <f>IF(R83=DATOS!$K$4,"No aplica, es:",IF(R83=DATOS!$K$5,"Es Pública clasificada, porqué afecta:",IF(R83=DATOS!$K$6,"Es Pública clasificada, porqué afecta:",IF(R83=DATOS!$K$7,"Es Pública clasificada, porqué afecta:",IF(R83=DATOS!$K$8,"Es Pública reservada, porqué afecta:",IF(R83=DATOS!$K$9,"Es Pública reservada, porqué afecta:",IF(R83=DATOS!$K$10,"Es Pública reservada, porqué afecta:",IF(R83=DATOS!$K$11,"Es Pública reservada, porqué afecta:",IF(R83=DATOS!$K$12,"Es Pública reservada, porqué afecta:",IF(R83=DATOS!$K$13,"Es Pública reservada, porqué afecta:",IF(R83=DATOS!$K$14,"Es Pública reservada, porqué afecta:",IF(R83=DATOS!$K$15,"Es Pública reservada, porqué afecta:",IF(R83=DATOS!$K$16,"Es Pública reservada, porqué afecta:",IF(R83=DATOS!$K$17,"Es Pública reservada, porqué afecta:",""))))))))))))))</f>
        <v>Es Pública clasificada, porqué afecta:</v>
      </c>
      <c r="R83" s="77" t="s">
        <v>185</v>
      </c>
      <c r="S83" s="78" t="str">
        <f>IF(Q83=DATOS!$J$3,"No aplica",IF(Q83=DATOS!$J$4,"Artículo 15 Constitución Política (Derecho a la intimidad personal y familiar y al buen nombre)
Artículo 61 Constitución Política (Secretos comerciales e industriales)
Artículo 74 Constitución Política (El secreto profesional es inviolable)",IF(Q83=DATOS!$J$5,"Artículo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83" s="75" t="str">
        <f>IF(Q83=DATOS!$J$3,"No aplica",IF(Q83=DATOS!$J$4,"Artículo 18 de la ley 1712 de 2014",IF(Q83=DATOS!$J$5,"Artículo 19 de la ley 1712 de 2014","")))</f>
        <v>Artículo 18 de la ley 1712 de 2014</v>
      </c>
      <c r="U83" s="75" t="s">
        <v>191</v>
      </c>
      <c r="V83" s="79">
        <v>44383</v>
      </c>
      <c r="W83" s="80" t="str">
        <f>IF(R83=DATOS!$K$4,"No aplica",IF(Q83="","",IF(Q83="Es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84" spans="1:23" s="61" customFormat="1" ht="142.5" customHeight="1" x14ac:dyDescent="0.2">
      <c r="A84" s="61" t="s">
        <v>823</v>
      </c>
      <c r="B84" s="76">
        <v>300</v>
      </c>
      <c r="C84" s="86" t="s">
        <v>129</v>
      </c>
      <c r="D84" s="75" t="s">
        <v>820</v>
      </c>
      <c r="E84" s="75" t="s">
        <v>820</v>
      </c>
      <c r="F84" s="75" t="s">
        <v>365</v>
      </c>
      <c r="G84" s="75"/>
      <c r="H84" s="75" t="s">
        <v>28</v>
      </c>
      <c r="I84" s="75" t="s">
        <v>29</v>
      </c>
      <c r="J84" s="75" t="s">
        <v>30</v>
      </c>
      <c r="K84" s="75" t="s">
        <v>31</v>
      </c>
      <c r="L84" s="75" t="s">
        <v>804</v>
      </c>
      <c r="M84" s="75" t="s">
        <v>814</v>
      </c>
      <c r="N84" s="75" t="s">
        <v>129</v>
      </c>
      <c r="O84" s="75" t="s">
        <v>129</v>
      </c>
      <c r="P84" s="75" t="s">
        <v>33</v>
      </c>
      <c r="Q84" s="77" t="str">
        <f>IF(R84=DATOS!$K$4,"No aplica, es:",IF(R84=DATOS!$K$5,"Es Pública clasificada, porqué afecta:",IF(R84=DATOS!$K$6,"Es Pública clasificada, porqué afecta:",IF(R84=DATOS!$K$7,"Es Pública clasificada, porqué afecta:",IF(R84=DATOS!$K$8,"Es Pública reservada, porqué afecta:",IF(R84=DATOS!$K$9,"Es Pública reservada, porqué afecta:",IF(R84=DATOS!$K$10,"Es Pública reservada, porqué afecta:",IF(R84=DATOS!$K$11,"Es Pública reservada, porqué afecta:",IF(R84=DATOS!$K$12,"Es Pública reservada, porqué afecta:",IF(R84=DATOS!$K$13,"Es Pública reservada, porqué afecta:",IF(R84=DATOS!$K$14,"Es Pública reservada, porqué afecta:",IF(R84=DATOS!$K$15,"Es Pública reservada, porqué afecta:",IF(R84=DATOS!$K$16,"Es Pública reservada, porqué afecta:",IF(R84=DATOS!$K$17,"Es Pública reservada, porqué afecta:",""))))))))))))))</f>
        <v>Es Pública clasificada, porqué afecta:</v>
      </c>
      <c r="R84" s="77" t="s">
        <v>185</v>
      </c>
      <c r="S84" s="78" t="str">
        <f>IF(Q84=DATOS!$J$3,"No aplica",IF(Q84=DATOS!$J$4,"Artículo 15 Constitución Política (Derecho a la intimidad personal y familiar y al buen nombre)
Artículo 61 Constitución Política (Secretos comerciales e industriales)
Artículo 74 Constitución Política (El secreto profesional es inviolable)",IF(Q84=DATOS!$J$5,"Artículo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84" s="75" t="str">
        <f>IF(Q84=DATOS!$J$3,"No aplica",IF(Q84=DATOS!$J$4,"Artículo 18 de la ley 1712 de 2014",IF(Q84=DATOS!$J$5,"Artículo 19 de la ley 1712 de 2014","")))</f>
        <v>Artículo 18 de la ley 1712 de 2014</v>
      </c>
      <c r="U84" s="75" t="s">
        <v>191</v>
      </c>
      <c r="V84" s="79">
        <v>44383</v>
      </c>
      <c r="W84" s="80" t="str">
        <f>IF(R84=DATOS!$K$4,"No aplica",IF(Q84="","",IF(Q84="Es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85" spans="1:23" s="61" customFormat="1" ht="71.25" customHeight="1" x14ac:dyDescent="0.2">
      <c r="A85" s="61" t="s">
        <v>823</v>
      </c>
      <c r="B85" s="76">
        <v>300</v>
      </c>
      <c r="C85" s="86" t="s">
        <v>129</v>
      </c>
      <c r="D85" s="75" t="s">
        <v>815</v>
      </c>
      <c r="E85" s="75" t="s">
        <v>815</v>
      </c>
      <c r="F85" s="75" t="s">
        <v>214</v>
      </c>
      <c r="G85" s="75"/>
      <c r="H85" s="75" t="s">
        <v>28</v>
      </c>
      <c r="I85" s="75" t="s">
        <v>29</v>
      </c>
      <c r="J85" s="75" t="s">
        <v>30</v>
      </c>
      <c r="K85" s="75" t="s">
        <v>31</v>
      </c>
      <c r="L85" s="75" t="s">
        <v>804</v>
      </c>
      <c r="M85" s="75" t="s">
        <v>816</v>
      </c>
      <c r="N85" s="75" t="s">
        <v>129</v>
      </c>
      <c r="O85" s="75" t="s">
        <v>129</v>
      </c>
      <c r="P85" s="75" t="s">
        <v>33</v>
      </c>
      <c r="Q85" s="77" t="str">
        <f>IF(R85=DATOS!$K$4,"No aplica, es:",IF(R85=DATOS!$K$5,"Es Pública clasificada, porqué afecta:",IF(R85=DATOS!$K$6,"Es Pública clasificada, porqué afecta:",IF(R85=DATOS!$K$7,"Es Pública clasificada, porqué afecta:",IF(R85=DATOS!$K$8,"Es Pública reservada, porqué afecta:",IF(R85=DATOS!$K$9,"Es Pública reservada, porqué afecta:",IF(R85=DATOS!$K$10,"Es Pública reservada, porqué afecta:",IF(R85=DATOS!$K$11,"Es Pública reservada, porqué afecta:",IF(R85=DATOS!$K$12,"Es Pública reservada, porqué afecta:",IF(R85=DATOS!$K$13,"Es Pública reservada, porqué afecta:",IF(R85=DATOS!$K$14,"Es Pública reservada, porqué afecta:",IF(R85=DATOS!$K$15,"Es Pública reservada, porqué afecta:",IF(R85=DATOS!$K$16,"Es Pública reservada, porqué afecta:",IF(R85=DATOS!$K$17,"Es Pública reservada, porqué afecta:",""))))))))))))))</f>
        <v>No aplica, es:</v>
      </c>
      <c r="R85" s="77" t="s">
        <v>178</v>
      </c>
      <c r="S85" s="78" t="str">
        <f>IF(Q85=DATOS!$J$3,"No aplica",IF(Q85=DATOS!$J$4,"Artículo 15 Constitución Política (Derecho a la intimidad personal y familiar y al buen nombre)
Artículo 61 Constitución Política (Secretos comerciales e industriales)
Artículo 74 Constitución Política (El secreto profesional es inviolable)",IF(Q85=DATOS!$J$5,"Artículo 15 Constitución Política (Derecho a la intimidad personal y familiar y al buen nombre)
Artículo 29 Constitución Política (Debido proceso)","")))</f>
        <v>No aplica</v>
      </c>
      <c r="T85" s="75" t="str">
        <f>IF(Q85=DATOS!$J$3,"No aplica",IF(Q85=DATOS!$J$4,"Artículo 18 de la ley 1712 de 2014",IF(Q85=DATOS!$J$5,"Artículo 19 de la ley 1712 de 2014","")))</f>
        <v>No aplica</v>
      </c>
      <c r="U85" s="75" t="s">
        <v>190</v>
      </c>
      <c r="V85" s="79">
        <v>44383</v>
      </c>
      <c r="W85" s="80" t="str">
        <f>IF(R85=DATOS!$K$4,"No aplica",IF(Q85="","",IF(Q85="Es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86" spans="1:23" s="61" customFormat="1" ht="45" customHeight="1" x14ac:dyDescent="0.2">
      <c r="A86" s="61" t="s">
        <v>823</v>
      </c>
      <c r="B86" s="76">
        <v>301</v>
      </c>
      <c r="C86" s="86" t="s">
        <v>121</v>
      </c>
      <c r="D86" s="75" t="s">
        <v>217</v>
      </c>
      <c r="E86" s="75" t="s">
        <v>217</v>
      </c>
      <c r="F86" s="80" t="s">
        <v>218</v>
      </c>
      <c r="G86" s="87">
        <v>2010</v>
      </c>
      <c r="H86" s="75" t="s">
        <v>28</v>
      </c>
      <c r="I86" s="75" t="s">
        <v>29</v>
      </c>
      <c r="J86" s="75" t="s">
        <v>219</v>
      </c>
      <c r="K86" s="75" t="s">
        <v>220</v>
      </c>
      <c r="L86" s="75" t="s">
        <v>220</v>
      </c>
      <c r="M86" s="80" t="s">
        <v>221</v>
      </c>
      <c r="N86" s="75" t="s">
        <v>115</v>
      </c>
      <c r="O86" s="75" t="s">
        <v>115</v>
      </c>
      <c r="P86" s="75" t="s">
        <v>161</v>
      </c>
      <c r="Q86" s="77" t="str">
        <f>IF(R86=DATOS!$K$4,"No aplica, es:",IF(R86=DATOS!$K$5,"Es Pública clasificada, porqué afecta:",IF(R86=DATOS!$K$6,"Es Pública clasificada, porqué afecta:",IF(R86=DATOS!$K$7,"Es Pública clasificada, porqué afecta:",IF(R86=DATOS!$K$8,"Es Pública reservada, porqué afecta:",IF(R86=DATOS!$K$9,"Es Pública reservada, porqué afecta:",IF(R86=DATOS!$K$10,"Es Pública reservada, porqué afecta:",IF(R86=DATOS!$K$11,"Es Pública reservada, porqué afecta:",IF(R86=DATOS!$K$12,"Es Pública reservada, porqué afecta:",IF(R86=DATOS!$K$13,"Es Pública reservada, porqué afecta:",IF(R86=DATOS!$K$14,"Es Pública reservada, porqué afecta:",IF(R86=DATOS!$K$15,"Es Pública reservada, porqué afecta:",IF(R86=DATOS!$K$16,"Es Pública reservada, porqué afecta:",IF(R86=DATOS!$K$17,"Es Pública reservada, porqué afecta:",""))))))))))))))</f>
        <v>Es Pública clasificada, porqué afecta:</v>
      </c>
      <c r="R86" s="77" t="s">
        <v>185</v>
      </c>
      <c r="S86" s="78" t="str">
        <f>IF(Q86=DATOS!$J$3,"No aplica",IF(Q86=DATOS!$J$4,"Artículo 15 Constitución Política (Derecho a la intimidad personal y familiar y al buen nombre)
Artículo 61 Constitución Política (Secretos comerciales e industriales)
Artículo 74 Constitución Política (El secreto profesional es inviolable)",IF(Q86=DATOS!$J$5,"Artículo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86" s="75" t="str">
        <f>IF(Q86=DATOS!$J$3,"No aplica",IF(Q86=DATOS!$J$4,"Artículo 18 de la ley 1712 de 2014",IF(Q86=DATOS!$J$5,"Artículo 19 de la ley 1712 de 2014","")))</f>
        <v>Artículo 18 de la ley 1712 de 2014</v>
      </c>
      <c r="U86" s="75" t="s">
        <v>190</v>
      </c>
      <c r="V86" s="79">
        <v>44383</v>
      </c>
      <c r="W86" s="80" t="str">
        <f>IF(R86=DATOS!$K$4,"No aplica",IF(Q86="","",IF(Q86="Es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87" spans="1:23" s="61" customFormat="1" ht="142.5" customHeight="1" x14ac:dyDescent="0.2">
      <c r="A87" s="61" t="s">
        <v>823</v>
      </c>
      <c r="B87" s="76">
        <v>301</v>
      </c>
      <c r="C87" s="86" t="s">
        <v>115</v>
      </c>
      <c r="D87" s="75" t="s">
        <v>222</v>
      </c>
      <c r="E87" s="75" t="s">
        <v>222</v>
      </c>
      <c r="F87" s="80" t="s">
        <v>223</v>
      </c>
      <c r="G87" s="87">
        <v>2015</v>
      </c>
      <c r="H87" s="75" t="s">
        <v>28</v>
      </c>
      <c r="I87" s="75" t="s">
        <v>29</v>
      </c>
      <c r="J87" s="75" t="s">
        <v>219</v>
      </c>
      <c r="K87" s="75" t="s">
        <v>224</v>
      </c>
      <c r="L87" s="75" t="s">
        <v>224</v>
      </c>
      <c r="M87" s="80" t="s">
        <v>225</v>
      </c>
      <c r="N87" s="75" t="s">
        <v>115</v>
      </c>
      <c r="O87" s="75" t="s">
        <v>115</v>
      </c>
      <c r="P87" s="75" t="s">
        <v>163</v>
      </c>
      <c r="Q87" s="77" t="str">
        <f>IF(R87=DATOS!$K$4,"No aplica, es:",IF(R87=DATOS!$K$5,"Es Pública clasificada, porqué afecta:",IF(R87=DATOS!$K$6,"Es Pública clasificada, porqué afecta:",IF(R87=DATOS!$K$7,"Es Pública clasificada, porqué afecta:",IF(R87=DATOS!$K$8,"Es Pública reservada, porqué afecta:",IF(R87=DATOS!$K$9,"Es Pública reservada, porqué afecta:",IF(R87=DATOS!$K$10,"Es Pública reservada, porqué afecta:",IF(R87=DATOS!$K$11,"Es Pública reservada, porqué afecta:",IF(R87=DATOS!$K$12,"Es Pública reservada, porqué afecta:",IF(R87=DATOS!$K$13,"Es Pública reservada, porqué afecta:",IF(R87=DATOS!$K$14,"Es Pública reservada, porqué afecta:",IF(R87=DATOS!$K$15,"Es Pública reservada, porqué afecta:",IF(R87=DATOS!$K$16,"Es Pública reservada, porqué afecta:",IF(R87=DATOS!$K$17,"Es Pública reservada, porqué afecta:",""))))))))))))))</f>
        <v>No aplica, es:</v>
      </c>
      <c r="R87" s="77" t="s">
        <v>178</v>
      </c>
      <c r="S87" s="78" t="str">
        <f>IF(Q87=DATOS!$J$3,"No aplica",IF(Q87=DATOS!$J$4,"Artículo 15 Constitución Política (Derecho a la intimidad personal y familiar y al buen nombre)
Artículo 61 Constitución Política (Secretos comerciales e industriales)
Artículo 74 Constitución Política (El secreto profesional es inviolable)",IF(Q87=DATOS!$J$5,"Artículo 15 Constitución Política (Derecho a la intimidad personal y familiar y al buen nombre)
Artículo 29 Constitución Política (Debido proceso)","")))</f>
        <v>No aplica</v>
      </c>
      <c r="T87" s="75" t="str">
        <f>IF(Q87=DATOS!$J$3,"No aplica",IF(Q87=DATOS!$J$4,"Artículo 18 de la ley 1712 de 2014",IF(Q87=DATOS!$J$5,"Artículo 19 de la ley 1712 de 2014","")))</f>
        <v>No aplica</v>
      </c>
      <c r="U87" s="75" t="s">
        <v>191</v>
      </c>
      <c r="V87" s="79">
        <v>44383</v>
      </c>
      <c r="W87" s="80" t="str">
        <f>IF(R87=DATOS!$K$4,"No aplica",IF(Q87="","",IF(Q87="Es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88" spans="1:23" s="61" customFormat="1" ht="71.25" customHeight="1" x14ac:dyDescent="0.2">
      <c r="A88" s="61" t="s">
        <v>823</v>
      </c>
      <c r="B88" s="76">
        <v>301</v>
      </c>
      <c r="C88" s="86" t="s">
        <v>115</v>
      </c>
      <c r="D88" s="75" t="s">
        <v>226</v>
      </c>
      <c r="E88" s="75" t="s">
        <v>226</v>
      </c>
      <c r="F88" s="75" t="s">
        <v>227</v>
      </c>
      <c r="G88" s="82">
        <v>2014</v>
      </c>
      <c r="H88" s="75" t="s">
        <v>28</v>
      </c>
      <c r="I88" s="75" t="s">
        <v>29</v>
      </c>
      <c r="J88" s="75" t="s">
        <v>219</v>
      </c>
      <c r="K88" s="75" t="s">
        <v>228</v>
      </c>
      <c r="L88" s="75" t="s">
        <v>228</v>
      </c>
      <c r="M88" s="80" t="s">
        <v>229</v>
      </c>
      <c r="N88" s="75" t="s">
        <v>115</v>
      </c>
      <c r="O88" s="75" t="s">
        <v>115</v>
      </c>
      <c r="P88" s="75" t="s">
        <v>163</v>
      </c>
      <c r="Q88" s="77" t="str">
        <f>IF(R88=DATOS!$K$4,"No aplica, es:",IF(R88=DATOS!$K$5,"Es Pública clasificada, porqué afecta:",IF(R88=DATOS!$K$6,"Es Pública clasificada, porqué afecta:",IF(R88=DATOS!$K$7,"Es Pública clasificada, porqué afecta:",IF(R88=DATOS!$K$8,"Es Pública reservada, porqué afecta:",IF(R88=DATOS!$K$9,"Es Pública reservada, porqué afecta:",IF(R88=DATOS!$K$10,"Es Pública reservada, porqué afecta:",IF(R88=DATOS!$K$11,"Es Pública reservada, porqué afecta:",IF(R88=DATOS!$K$12,"Es Pública reservada, porqué afecta:",IF(R88=DATOS!$K$13,"Es Pública reservada, porqué afecta:",IF(R88=DATOS!$K$14,"Es Pública reservada, porqué afecta:",IF(R88=DATOS!$K$15,"Es Pública reservada, porqué afecta:",IF(R88=DATOS!$K$16,"Es Pública reservada, porqué afecta:",IF(R88=DATOS!$K$17,"Es Pública reservada, porqué afecta:",""))))))))))))))</f>
        <v>No aplica, es:</v>
      </c>
      <c r="R88" s="77" t="s">
        <v>178</v>
      </c>
      <c r="S88" s="78" t="str">
        <f>IF(Q88=DATOS!$J$3,"No aplica",IF(Q88=DATOS!$J$4,"Artículo 15 Constitución Política (Derecho a la intimidad personal y familiar y al buen nombre)
Artículo 61 Constitución Política (Secretos comerciales e industriales)
Artículo 74 Constitución Política (El secreto profesional es inviolable)",IF(Q88=DATOS!$J$5,"Artículo 15 Constitución Política (Derecho a la intimidad personal y familiar y al buen nombre)
Artículo 29 Constitución Política (Debido proceso)","")))</f>
        <v>No aplica</v>
      </c>
      <c r="T88" s="75" t="str">
        <f>IF(Q88=DATOS!$J$3,"No aplica",IF(Q88=DATOS!$J$4,"Artículo 18 de la ley 1712 de 2014",IF(Q88=DATOS!$J$5,"Artículo 19 de la ley 1712 de 2014","")))</f>
        <v>No aplica</v>
      </c>
      <c r="U88" s="75" t="s">
        <v>190</v>
      </c>
      <c r="V88" s="79">
        <v>44383</v>
      </c>
      <c r="W88" s="80" t="str">
        <f>IF(R88=DATOS!$K$4,"No aplica",IF(Q88="","",IF(Q88="Es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89" spans="1:23" s="61" customFormat="1" ht="60" customHeight="1" x14ac:dyDescent="0.2">
      <c r="A89" s="61" t="s">
        <v>823</v>
      </c>
      <c r="B89" s="76">
        <v>301</v>
      </c>
      <c r="C89" s="86" t="s">
        <v>115</v>
      </c>
      <c r="D89" s="75" t="s">
        <v>230</v>
      </c>
      <c r="E89" s="75" t="s">
        <v>230</v>
      </c>
      <c r="F89" s="75" t="s">
        <v>231</v>
      </c>
      <c r="G89" s="82">
        <v>2010</v>
      </c>
      <c r="H89" s="75" t="s">
        <v>28</v>
      </c>
      <c r="I89" s="75" t="s">
        <v>29</v>
      </c>
      <c r="J89" s="75" t="s">
        <v>219</v>
      </c>
      <c r="K89" s="75" t="s">
        <v>232</v>
      </c>
      <c r="L89" s="75" t="s">
        <v>232</v>
      </c>
      <c r="M89" s="75" t="s">
        <v>233</v>
      </c>
      <c r="N89" s="75" t="s">
        <v>115</v>
      </c>
      <c r="O89" s="75" t="s">
        <v>115</v>
      </c>
      <c r="P89" s="75" t="s">
        <v>161</v>
      </c>
      <c r="Q89" s="77" t="str">
        <f>IF(R89=DATOS!$K$4,"No aplica, es:",IF(R89=DATOS!$K$5,"Es Pública clasificada, porqué afecta:",IF(R89=DATOS!$K$6,"Es Pública clasificada, porqué afecta:",IF(R89=DATOS!$K$7,"Es Pública clasificada, porqué afecta:",IF(R89=DATOS!$K$8,"Es Pública reservada, porqué afecta:",IF(R89=DATOS!$K$9,"Es Pública reservada, porqué afecta:",IF(R89=DATOS!$K$10,"Es Pública reservada, porqué afecta:",IF(R89=DATOS!$K$11,"Es Pública reservada, porqué afecta:",IF(R89=DATOS!$K$12,"Es Pública reservada, porqué afecta:",IF(R89=DATOS!$K$13,"Es Pública reservada, porqué afecta:",IF(R89=DATOS!$K$14,"Es Pública reservada, porqué afecta:",IF(R89=DATOS!$K$15,"Es Pública reservada, porqué afecta:",IF(R89=DATOS!$K$16,"Es Pública reservada, porqué afecta:",IF(R89=DATOS!$K$17,"Es Pública reservada, porqué afecta:",""))))))))))))))</f>
        <v>No aplica, es:</v>
      </c>
      <c r="R89" s="77" t="s">
        <v>178</v>
      </c>
      <c r="S89" s="78" t="str">
        <f>IF(Q89=DATOS!$J$3,"No aplica",IF(Q89=DATOS!$J$4,"Artículo 15 Constitución Política (Derecho a la intimidad personal y familiar y al buen nombre)
Artículo 61 Constitución Política (Secretos comerciales e industriales)
Artículo 74 Constitución Política (El secreto profesional es inviolable)",IF(Q89=DATOS!$J$5,"Artículo 15 Constitución Política (Derecho a la intimidad personal y familiar y al buen nombre)
Artículo 29 Constitución Política (Debido proceso)","")))</f>
        <v>No aplica</v>
      </c>
      <c r="T89" s="75" t="str">
        <f>IF(Q89=DATOS!$J$3,"No aplica",IF(Q89=DATOS!$J$4,"Artículo 18 de la ley 1712 de 2014",IF(Q89=DATOS!$J$5,"Artículo 19 de la ley 1712 de 2014","")))</f>
        <v>No aplica</v>
      </c>
      <c r="U89" s="75" t="s">
        <v>190</v>
      </c>
      <c r="V89" s="79">
        <v>44383</v>
      </c>
      <c r="W89" s="80" t="str">
        <f>IF(R89=DATOS!$K$4,"No aplica",IF(Q89="","",IF(Q89="Es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90" spans="1:23" s="61" customFormat="1" ht="88.5" customHeight="1" x14ac:dyDescent="0.2">
      <c r="A90" s="61" t="s">
        <v>823</v>
      </c>
      <c r="B90" s="76">
        <v>301</v>
      </c>
      <c r="C90" s="86" t="s">
        <v>115</v>
      </c>
      <c r="D90" s="75" t="s">
        <v>234</v>
      </c>
      <c r="E90" s="75" t="s">
        <v>234</v>
      </c>
      <c r="F90" s="75" t="s">
        <v>235</v>
      </c>
      <c r="G90" s="82">
        <v>2015</v>
      </c>
      <c r="H90" s="75" t="s">
        <v>28</v>
      </c>
      <c r="I90" s="75" t="s">
        <v>29</v>
      </c>
      <c r="J90" s="75" t="s">
        <v>219</v>
      </c>
      <c r="K90" s="75" t="s">
        <v>236</v>
      </c>
      <c r="L90" s="75" t="s">
        <v>236</v>
      </c>
      <c r="M90" s="75" t="s">
        <v>237</v>
      </c>
      <c r="N90" s="75" t="s">
        <v>115</v>
      </c>
      <c r="O90" s="75" t="s">
        <v>115</v>
      </c>
      <c r="P90" s="75" t="s">
        <v>163</v>
      </c>
      <c r="Q90" s="77" t="str">
        <f>IF(R90=DATOS!$K$4,"No aplica, es:",IF(R90=DATOS!$K$5,"Es Pública clasificada, porqué afecta:",IF(R90=DATOS!$K$6,"Es Pública clasificada, porqué afecta:",IF(R90=DATOS!$K$7,"Es Pública clasificada, porqué afecta:",IF(R90=DATOS!$K$8,"Es Pública reservada, porqué afecta:",IF(R90=DATOS!$K$9,"Es Pública reservada, porqué afecta:",IF(R90=DATOS!$K$10,"Es Pública reservada, porqué afecta:",IF(R90=DATOS!$K$11,"Es Pública reservada, porqué afecta:",IF(R90=DATOS!$K$12,"Es Pública reservada, porqué afecta:",IF(R90=DATOS!$K$13,"Es Pública reservada, porqué afecta:",IF(R90=DATOS!$K$14,"Es Pública reservada, porqué afecta:",IF(R90=DATOS!$K$15,"Es Pública reservada, porqué afecta:",IF(R90=DATOS!$K$16,"Es Pública reservada, porqué afecta:",IF(R90=DATOS!$K$17,"Es Pública reservada, porqué afecta:",""))))))))))))))</f>
        <v>No aplica, es:</v>
      </c>
      <c r="R90" s="77" t="s">
        <v>178</v>
      </c>
      <c r="S90" s="78" t="str">
        <f>IF(Q90=DATOS!$J$3,"No aplica",IF(Q90=DATOS!$J$4,"Artículo 15 Constitución Política (Derecho a la intimidad personal y familiar y al buen nombre)
Artículo 61 Constitución Política (Secretos comerciales e industriales)
Artículo 74 Constitución Política (El secreto profesional es inviolable)",IF(Q90=DATOS!$J$5,"Artículo 15 Constitución Política (Derecho a la intimidad personal y familiar y al buen nombre)
Artículo 29 Constitución Política (Debido proceso)","")))</f>
        <v>No aplica</v>
      </c>
      <c r="T90" s="75" t="str">
        <f>IF(Q90=DATOS!$J$3,"No aplica",IF(Q90=DATOS!$J$4,"Artículo 18 de la ley 1712 de 2014",IF(Q90=DATOS!$J$5,"Artículo 19 de la ley 1712 de 2014","")))</f>
        <v>No aplica</v>
      </c>
      <c r="U90" s="75" t="s">
        <v>190</v>
      </c>
      <c r="V90" s="79">
        <v>44383</v>
      </c>
      <c r="W90" s="80" t="str">
        <f>IF(R90=DATOS!$K$4,"No aplica",IF(Q90="","",IF(Q90="Es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91" spans="1:23" s="61" customFormat="1" ht="71.25" customHeight="1" x14ac:dyDescent="0.2">
      <c r="A91" s="61" t="s">
        <v>823</v>
      </c>
      <c r="B91" s="76">
        <v>302</v>
      </c>
      <c r="C91" s="86" t="s">
        <v>116</v>
      </c>
      <c r="D91" s="75" t="s">
        <v>305</v>
      </c>
      <c r="E91" s="75" t="s">
        <v>305</v>
      </c>
      <c r="F91" s="75" t="s">
        <v>296</v>
      </c>
      <c r="G91" s="75">
        <v>2011</v>
      </c>
      <c r="H91" s="75" t="s">
        <v>28</v>
      </c>
      <c r="I91" s="75" t="s">
        <v>29</v>
      </c>
      <c r="J91" s="75" t="s">
        <v>30</v>
      </c>
      <c r="K91" s="75" t="s">
        <v>32</v>
      </c>
      <c r="L91" s="75" t="s">
        <v>32</v>
      </c>
      <c r="M91" s="75" t="s">
        <v>306</v>
      </c>
      <c r="N91" s="75" t="s">
        <v>116</v>
      </c>
      <c r="O91" s="75" t="s">
        <v>116</v>
      </c>
      <c r="P91" s="75" t="s">
        <v>33</v>
      </c>
      <c r="Q91" s="77" t="str">
        <f>IF(R91=DATOS!$K$4,"No aplica, es:",IF(R91=DATOS!$K$5,"Es Pública clasificada, porqué afecta:",IF(R91=DATOS!$K$6,"Es Pública clasificada, porqué afecta:",IF(R91=DATOS!$K$7,"Es Pública clasificada, porqué afecta:",IF(R91=DATOS!$K$8,"Es Pública reservada, porqué afecta:",IF(R91=DATOS!$K$9,"Es Pública reservada, porqué afecta:",IF(R91=DATOS!$K$10,"Es Pública reservada, porqué afecta:",IF(R91=DATOS!$K$11,"Es Pública reservada, porqué afecta:",IF(R91=DATOS!$K$12,"Es Pública reservada, porqué afecta:",IF(R91=DATOS!$K$13,"Es Pública reservada, porqué afecta:",IF(R91=DATOS!$K$14,"Es Pública reservada, porqué afecta:",IF(R91=DATOS!$K$15,"Es Pública reservada, porqué afecta:",IF(R91=DATOS!$K$16,"Es Pública reservada, porqué afecta:",IF(R91=DATOS!$K$17,"Es Pública reservada, porqué afecta:",""))))))))))))))</f>
        <v>Es Pública clasificada, porqué afecta:</v>
      </c>
      <c r="R91" s="77" t="s">
        <v>185</v>
      </c>
      <c r="S91" s="78" t="str">
        <f>IF(Q91=DATOS!$J$3,"No aplica",IF(Q91=DATOS!$J$4,"Artículo 15 Constitución Política (Derecho a la intimidad personal y familiar y al buen nombre)
Artículo 61 Constitución Política (Secretos comerciales e industriales)
Artículo 74 Constitución Política (El secreto profesional es inviolable)",IF(Q91=DATOS!$J$5,"Artículo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91" s="75" t="str">
        <f>IF(Q91=DATOS!$J$3,"No aplica",IF(Q91=DATOS!$J$4,"Artículo 18 de la ley 1712 de 2014",IF(Q91=DATOS!$J$5,"Artículo 19 de la ley 1712 de 2014","")))</f>
        <v>Artículo 18 de la ley 1712 de 2014</v>
      </c>
      <c r="U91" s="75" t="s">
        <v>190</v>
      </c>
      <c r="V91" s="79">
        <v>44383</v>
      </c>
      <c r="W91" s="80" t="str">
        <f>IF(R91=[2]DATOS!$K$4,"No aplica",IF(Q91="","",IF(Q91="Es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92" spans="1:23" s="61" customFormat="1" ht="42.75" customHeight="1" x14ac:dyDescent="0.2">
      <c r="A92" s="61" t="s">
        <v>823</v>
      </c>
      <c r="B92" s="76">
        <v>302</v>
      </c>
      <c r="C92" s="86" t="s">
        <v>116</v>
      </c>
      <c r="D92" s="75" t="s">
        <v>307</v>
      </c>
      <c r="E92" s="75" t="s">
        <v>234</v>
      </c>
      <c r="F92" s="75" t="s">
        <v>214</v>
      </c>
      <c r="G92" s="75">
        <v>1988</v>
      </c>
      <c r="H92" s="75" t="s">
        <v>28</v>
      </c>
      <c r="I92" s="75" t="s">
        <v>29</v>
      </c>
      <c r="J92" s="75" t="s">
        <v>30</v>
      </c>
      <c r="K92" s="75" t="s">
        <v>32</v>
      </c>
      <c r="L92" s="75" t="s">
        <v>308</v>
      </c>
      <c r="M92" s="75" t="s">
        <v>309</v>
      </c>
      <c r="N92" s="75" t="s">
        <v>116</v>
      </c>
      <c r="O92" s="75" t="s">
        <v>116</v>
      </c>
      <c r="P92" s="75" t="s">
        <v>33</v>
      </c>
      <c r="Q92" s="77" t="str">
        <f>IF(R92=DATOS!$K$4,"No aplica, es:",IF(R92=DATOS!$K$5,"Es Pública clasificada, porqué afecta:",IF(R92=DATOS!$K$6,"Es Pública clasificada, porqué afecta:",IF(R92=DATOS!$K$7,"Es Pública clasificada, porqué afecta:",IF(R92=DATOS!$K$8,"Es Pública reservada, porqué afecta:",IF(R92=DATOS!$K$9,"Es Pública reservada, porqué afecta:",IF(R92=DATOS!$K$10,"Es Pública reservada, porqué afecta:",IF(R92=DATOS!$K$11,"Es Pública reservada, porqué afecta:",IF(R92=DATOS!$K$12,"Es Pública reservada, porqué afecta:",IF(R92=DATOS!$K$13,"Es Pública reservada, porqué afecta:",IF(R92=DATOS!$K$14,"Es Pública reservada, porqué afecta:",IF(R92=DATOS!$K$15,"Es Pública reservada, porqué afecta:",IF(R92=DATOS!$K$16,"Es Pública reservada, porqué afecta:",IF(R92=DATOS!$K$17,"Es Pública reservada, porqué afecta:",""))))))))))))))</f>
        <v>No aplica, es:</v>
      </c>
      <c r="R92" s="77" t="s">
        <v>178</v>
      </c>
      <c r="S92" s="78" t="str">
        <f>IF(Q92=DATOS!$J$3,"No aplica",IF(Q92=DATOS!$J$4,"Artículo 15 Constitución Política (Derecho a la intimidad personal y familiar y al buen nombre)
Artículo 61 Constitución Política (Secretos comerciales e industriales)
Artículo 74 Constitución Política (El secreto profesional es inviolable)",IF(Q92=DATOS!$J$5,"Artículo 15 Constitución Política (Derecho a la intimidad personal y familiar y al buen nombre)
Artículo 29 Constitución Política (Debido proceso)","")))</f>
        <v>No aplica</v>
      </c>
      <c r="T92" s="75" t="str">
        <f>IF(Q92=DATOS!$J$3,"No aplica",IF(Q92=DATOS!$J$4,"Artículo 18 de la ley 1712 de 2014",IF(Q92=DATOS!$J$5,"Artículo 19 de la ley 1712 de 2014","")))</f>
        <v>No aplica</v>
      </c>
      <c r="U92" s="75" t="s">
        <v>190</v>
      </c>
      <c r="V92" s="79">
        <v>44383</v>
      </c>
      <c r="W92" s="80" t="str">
        <f>IF(R92=[2]DATOS!$K$4,"No aplica",IF(Q92="","",IF(Q92="Es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93" spans="1:23" s="61" customFormat="1" ht="114" x14ac:dyDescent="0.2">
      <c r="A93" s="61" t="s">
        <v>823</v>
      </c>
      <c r="B93" s="76">
        <v>302</v>
      </c>
      <c r="C93" s="75" t="s">
        <v>116</v>
      </c>
      <c r="D93" s="75" t="s">
        <v>310</v>
      </c>
      <c r="E93" s="75" t="s">
        <v>217</v>
      </c>
      <c r="F93" s="75" t="s">
        <v>311</v>
      </c>
      <c r="G93" s="75">
        <v>2011</v>
      </c>
      <c r="H93" s="75" t="s">
        <v>28</v>
      </c>
      <c r="I93" s="75" t="s">
        <v>29</v>
      </c>
      <c r="J93" s="75" t="s">
        <v>30</v>
      </c>
      <c r="K93" s="75" t="s">
        <v>32</v>
      </c>
      <c r="L93" s="75" t="s">
        <v>32</v>
      </c>
      <c r="M93" s="75" t="s">
        <v>312</v>
      </c>
      <c r="N93" s="75" t="s">
        <v>116</v>
      </c>
      <c r="O93" s="75" t="s">
        <v>116</v>
      </c>
      <c r="P93" s="75" t="s">
        <v>33</v>
      </c>
      <c r="Q93" s="77" t="str">
        <f>IF(R93=DATOS!$K$4,"No aplica, es:",IF(R93=DATOS!$K$5,"Es Pública clasificada, porqué afecta:",IF(R93=DATOS!$K$6,"Es Pública clasificada, porqué afecta:",IF(R93=DATOS!$K$7,"Es Pública clasificada, porqué afecta:",IF(R93=DATOS!$K$8,"Es Pública reservada, porqué afecta:",IF(R93=DATOS!$K$9,"Es Pública reservada, porqué afecta:",IF(R93=DATOS!$K$10,"Es Pública reservada, porqué afecta:",IF(R93=DATOS!$K$11,"Es Pública reservada, porqué afecta:",IF(R93=DATOS!$K$12,"Es Pública reservada, porqué afecta:",IF(R93=DATOS!$K$13,"Es Pública reservada, porqué afecta:",IF(R93=DATOS!$K$14,"Es Pública reservada, porqué afecta:",IF(R93=DATOS!$K$15,"Es Pública reservada, porqué afecta:",IF(R93=DATOS!$K$16,"Es Pública reservada, porqué afecta:",IF(R93=DATOS!$K$17,"Es Pública reservada, porqué afecta:",""))))))))))))))</f>
        <v>Es Pública clasificada, porqué afecta:</v>
      </c>
      <c r="R93" s="77" t="s">
        <v>185</v>
      </c>
      <c r="S93" s="78" t="str">
        <f>IF(Q93=DATOS!$J$3,"No aplica",IF(Q93=DATOS!$J$4,"Artículo 15 Constitución Política (Derecho a la intimidad personal y familiar y al buen nombre)
Artículo 61 Constitución Política (Secretos comerciales e industriales)
Artículo 74 Constitución Política (El secreto profesional es inviolable)",IF(Q93=DATOS!$J$5,"Artículo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93" s="75" t="str">
        <f>IF(Q93=DATOS!$J$3,"No aplica",IF(Q93=DATOS!$J$4,"Artículo 18 de la ley 1712 de 2014",IF(Q93=DATOS!$J$5,"Artículo 19 de la ley 1712 de 2014","")))</f>
        <v>Artículo 18 de la ley 1712 de 2014</v>
      </c>
      <c r="U93" s="75" t="s">
        <v>190</v>
      </c>
      <c r="V93" s="79">
        <v>44383</v>
      </c>
      <c r="W93" s="80" t="str">
        <f>IF(R93=[2]DATOS!$K$4,"No aplica",IF(Q93="","",IF(Q93="Es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94" spans="1:23" s="61" customFormat="1" ht="114" x14ac:dyDescent="0.2">
      <c r="A94" s="61" t="s">
        <v>823</v>
      </c>
      <c r="B94" s="76">
        <v>302</v>
      </c>
      <c r="C94" s="75" t="s">
        <v>116</v>
      </c>
      <c r="D94" s="75" t="s">
        <v>313</v>
      </c>
      <c r="E94" s="75" t="s">
        <v>314</v>
      </c>
      <c r="F94" s="75" t="s">
        <v>315</v>
      </c>
      <c r="G94" s="75">
        <v>1988</v>
      </c>
      <c r="H94" s="75" t="s">
        <v>28</v>
      </c>
      <c r="I94" s="75" t="s">
        <v>29</v>
      </c>
      <c r="J94" s="75" t="s">
        <v>30</v>
      </c>
      <c r="K94" s="75" t="s">
        <v>32</v>
      </c>
      <c r="L94" s="75" t="s">
        <v>32</v>
      </c>
      <c r="M94" s="75" t="s">
        <v>316</v>
      </c>
      <c r="N94" s="75" t="s">
        <v>116</v>
      </c>
      <c r="O94" s="75" t="s">
        <v>116</v>
      </c>
      <c r="P94" s="75" t="s">
        <v>33</v>
      </c>
      <c r="Q94" s="77" t="str">
        <f>IF(R94=DATOS!$K$4,"No aplica, es:",IF(R94=DATOS!$K$5,"Es Pública clasificada, porqué afecta:",IF(R94=DATOS!$K$6,"Es Pública clasificada, porqué afecta:",IF(R94=DATOS!$K$7,"Es Pública clasificada, porqué afecta:",IF(R94=DATOS!$K$8,"Es Pública reservada, porqué afecta:",IF(R94=DATOS!$K$9,"Es Pública reservada, porqué afecta:",IF(R94=DATOS!$K$10,"Es Pública reservada, porqué afecta:",IF(R94=DATOS!$K$11,"Es Pública reservada, porqué afecta:",IF(R94=DATOS!$K$12,"Es Pública reservada, porqué afecta:",IF(R94=DATOS!$K$13,"Es Pública reservada, porqué afecta:",IF(R94=DATOS!$K$14,"Es Pública reservada, porqué afecta:",IF(R94=DATOS!$K$15,"Es Pública reservada, porqué afecta:",IF(R94=DATOS!$K$16,"Es Pública reservada, porqué afecta:",IF(R94=DATOS!$K$17,"Es Pública reservada, porqué afecta:",""))))))))))))))</f>
        <v>Es Pública clasificada, porqué afecta:</v>
      </c>
      <c r="R94" s="77" t="s">
        <v>185</v>
      </c>
      <c r="S94" s="78" t="str">
        <f>IF(Q94=DATOS!$J$3,"No aplica",IF(Q94=DATOS!$J$4,"Artículo 15 Constitución Política (Derecho a la intimidad personal y familiar y al buen nombre)
Artículo 61 Constitución Política (Secretos comerciales e industriales)
Artículo 74 Constitución Política (El secreto profesional es inviolable)",IF(Q94=DATOS!$J$5,"Artículo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94" s="75" t="str">
        <f>IF(Q94=DATOS!$J$3,"No aplica",IF(Q94=DATOS!$J$4,"Artículo 18 de la ley 1712 de 2014",IF(Q94=DATOS!$J$5,"Artículo 19 de la ley 1712 de 2014","")))</f>
        <v>Artículo 18 de la ley 1712 de 2014</v>
      </c>
      <c r="U94" s="75" t="s">
        <v>190</v>
      </c>
      <c r="V94" s="79">
        <v>44383</v>
      </c>
      <c r="W94" s="80" t="str">
        <f>IF(R94=[2]DATOS!$K$4,"No aplica",IF(Q94="","",IF(Q94="Es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95" spans="1:23" s="61" customFormat="1" ht="57" x14ac:dyDescent="0.2">
      <c r="A95" s="61" t="s">
        <v>823</v>
      </c>
      <c r="B95" s="76">
        <v>311</v>
      </c>
      <c r="C95" s="75" t="s">
        <v>118</v>
      </c>
      <c r="D95" s="75" t="s">
        <v>540</v>
      </c>
      <c r="E95" s="75" t="s">
        <v>540</v>
      </c>
      <c r="F95" s="75" t="s">
        <v>541</v>
      </c>
      <c r="G95" s="82">
        <v>2005</v>
      </c>
      <c r="H95" s="75" t="s">
        <v>28</v>
      </c>
      <c r="I95" s="75" t="s">
        <v>542</v>
      </c>
      <c r="J95" s="75" t="s">
        <v>30</v>
      </c>
      <c r="K95" s="75" t="s">
        <v>32</v>
      </c>
      <c r="L95" s="75" t="s">
        <v>32</v>
      </c>
      <c r="M95" s="75" t="s">
        <v>543</v>
      </c>
      <c r="N95" s="75" t="s">
        <v>118</v>
      </c>
      <c r="O95" s="75" t="s">
        <v>118</v>
      </c>
      <c r="P95" s="75" t="s">
        <v>161</v>
      </c>
      <c r="Q95" s="77" t="str">
        <f>IF(R95=DATOS!$K$4,"No aplica, es:",IF(R95=DATOS!$K$5,"Es Pública clasificada, porqué afecta:",IF(R95=DATOS!$K$6,"Es Pública clasificada, porqué afecta:",IF(R95=DATOS!$K$7,"Es Pública clasificada, porqué afecta:",IF(R95=DATOS!$K$8,"Es Pública reservada, porqué afecta:",IF(R95=DATOS!$K$9,"Es Pública reservada, porqué afecta:",IF(R95=DATOS!$K$10,"Es Pública reservada, porqué afecta:",IF(R95=DATOS!$K$11,"Es Pública reservada, porqué afecta:",IF(R95=DATOS!$K$12,"Es Pública reservada, porqué afecta:",IF(R95=DATOS!$K$13,"Es Pública reservada, porqué afecta:",IF(R95=DATOS!$K$14,"Es Pública reservada, porqué afecta:",IF(R95=DATOS!$K$15,"Es Pública reservada, porqué afecta:",IF(R95=DATOS!$K$16,"Es Pública reservada, porqué afecta:",IF(R95=DATOS!$K$17,"Es Pública reservada, porqué afecta:",""))))))))))))))</f>
        <v>No aplica, es:</v>
      </c>
      <c r="R95" s="77" t="s">
        <v>178</v>
      </c>
      <c r="S95" s="78" t="str">
        <f>IF(Q95=DATOS!$J$3,"No aplica",IF(Q95=DATOS!$J$4,"Artículo 15 Constitución Política (Derecho a la intimidad personal y familiar y al buen nombre)
Artículo 61 Constitución Política (Secretos comerciales e industriales)
Artículo 74 Constitución Política (El secreto profesional es inviolable)",IF(Q95=DATOS!$J$5,"Artículo 15 Constitución Política (Derecho a la intimidad personal y familiar y al buen nombre)
Artículo 29 Constitución Política (Debido proceso)","")))</f>
        <v>No aplica</v>
      </c>
      <c r="T95" s="75" t="str">
        <f>IF(Q95=DATOS!$J$3,"No aplica",IF(Q95=DATOS!$J$4,"Artículo 18 de la ley 1712 de 2014",IF(Q95=DATOS!$J$5,"Artículo 19 de la ley 1712 de 2014","")))</f>
        <v>No aplica</v>
      </c>
      <c r="U95" s="75" t="s">
        <v>191</v>
      </c>
      <c r="V95" s="79">
        <v>44398</v>
      </c>
      <c r="W95" s="80" t="str">
        <f>IF(R95=DATOS!$K$4,"No aplica",IF(Q95="","",IF(Q95="Es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96" spans="1:23" s="61" customFormat="1" ht="114" x14ac:dyDescent="0.2">
      <c r="A96" s="61" t="s">
        <v>823</v>
      </c>
      <c r="B96" s="76">
        <v>311</v>
      </c>
      <c r="C96" s="75" t="s">
        <v>118</v>
      </c>
      <c r="D96" s="75" t="s">
        <v>544</v>
      </c>
      <c r="E96" s="75" t="s">
        <v>544</v>
      </c>
      <c r="F96" s="75" t="s">
        <v>541</v>
      </c>
      <c r="G96" s="82">
        <v>2001</v>
      </c>
      <c r="H96" s="75" t="s">
        <v>28</v>
      </c>
      <c r="I96" s="75" t="s">
        <v>93</v>
      </c>
      <c r="J96" s="75" t="s">
        <v>30</v>
      </c>
      <c r="K96" s="75" t="s">
        <v>32</v>
      </c>
      <c r="L96" s="75" t="s">
        <v>32</v>
      </c>
      <c r="M96" s="75" t="s">
        <v>545</v>
      </c>
      <c r="N96" s="75" t="s">
        <v>118</v>
      </c>
      <c r="O96" s="75" t="s">
        <v>118</v>
      </c>
      <c r="P96" s="75" t="s">
        <v>161</v>
      </c>
      <c r="Q96" s="77" t="str">
        <f>IF(R96=DATOS!$K$4,"No aplica, es:",IF(R96=DATOS!$K$5,"Es Pública clasificada, porqué afecta:",IF(R96=DATOS!$K$6,"Es Pública clasificada, porqué afecta:",IF(R96=DATOS!$K$7,"Es Pública clasificada, porqué afecta:",IF(R96=DATOS!$K$8,"Es Pública reservada, porqué afecta:",IF(R96=DATOS!$K$9,"Es Pública reservada, porqué afecta:",IF(R96=DATOS!$K$10,"Es Pública reservada, porqué afecta:",IF(R96=DATOS!$K$11,"Es Pública reservada, porqué afecta:",IF(R96=DATOS!$K$12,"Es Pública reservada, porqué afecta:",IF(R96=DATOS!$K$13,"Es Pública reservada, porqué afecta:",IF(R96=DATOS!$K$14,"Es Pública reservada, porqué afecta:",IF(R96=DATOS!$K$15,"Es Pública reservada, porqué afecta:",IF(R96=DATOS!$K$16,"Es Pública reservada, porqué afecta:",IF(R96=DATOS!$K$17,"Es Pública reservada, porqué afecta:",""))))))))))))))</f>
        <v>Es Pública clasificada, porqué afecta:</v>
      </c>
      <c r="R96" s="77" t="s">
        <v>185</v>
      </c>
      <c r="S96" s="78" t="str">
        <f>IF(Q96=DATOS!$J$3,"No aplica",IF(Q96=DATOS!$J$4,"Artículo 15 Constitución Política (Derecho a la intimidad personal y familiar y al buen nombre)
Artículo 61 Constitución Política (Secretos comerciales e industriales)
Artículo 74 Constitución Política (El secreto profesional es inviolable)",IF(Q96=DATOS!$J$5,"Artículo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96" s="75" t="str">
        <f>IF(Q96=DATOS!$J$3,"No aplica",IF(Q96=DATOS!$J$4,"Artículo 18 de la ley 1712 de 2014",IF(Q96=DATOS!$J$5,"Artículo 19 de la ley 1712 de 2014","")))</f>
        <v>Artículo 18 de la ley 1712 de 2014</v>
      </c>
      <c r="U96" s="75" t="s">
        <v>190</v>
      </c>
      <c r="V96" s="79">
        <v>44398</v>
      </c>
      <c r="W96" s="80" t="str">
        <f>IF(R96=DATOS!$K$4,"No aplica",IF(Q96="","",IF(Q96="Es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97" spans="1:23" s="61" customFormat="1" ht="114" x14ac:dyDescent="0.2">
      <c r="A97" s="61" t="s">
        <v>823</v>
      </c>
      <c r="B97" s="76">
        <v>311</v>
      </c>
      <c r="C97" s="75" t="s">
        <v>118</v>
      </c>
      <c r="D97" s="75" t="s">
        <v>546</v>
      </c>
      <c r="E97" s="75" t="s">
        <v>546</v>
      </c>
      <c r="F97" s="75" t="s">
        <v>547</v>
      </c>
      <c r="G97" s="82">
        <v>1977</v>
      </c>
      <c r="H97" s="75" t="s">
        <v>28</v>
      </c>
      <c r="I97" s="75" t="s">
        <v>542</v>
      </c>
      <c r="J97" s="75" t="s">
        <v>30</v>
      </c>
      <c r="K97" s="75" t="s">
        <v>32</v>
      </c>
      <c r="L97" s="75" t="s">
        <v>32</v>
      </c>
      <c r="M97" s="75" t="s">
        <v>548</v>
      </c>
      <c r="N97" s="75" t="s">
        <v>118</v>
      </c>
      <c r="O97" s="75" t="s">
        <v>118</v>
      </c>
      <c r="P97" s="75" t="s">
        <v>158</v>
      </c>
      <c r="Q97" s="77" t="str">
        <f>IF(R97=DATOS!$K$4,"No aplica, es:",IF(R97=DATOS!$K$5,"Es Pública clasificada, porqué afecta:",IF(R97=DATOS!$K$6,"Es Pública clasificada, porqué afecta:",IF(R97=DATOS!$K$7,"Es Pública clasificada, porqué afecta:",IF(R97=DATOS!$K$8,"Es Pública reservada, porqué afecta:",IF(R97=DATOS!$K$9,"Es Pública reservada, porqué afecta:",IF(R97=DATOS!$K$10,"Es Pública reservada, porqué afecta:",IF(R97=DATOS!$K$11,"Es Pública reservada, porqué afecta:",IF(R97=DATOS!$K$12,"Es Pública reservada, porqué afecta:",IF(R97=DATOS!$K$13,"Es Pública reservada, porqué afecta:",IF(R97=DATOS!$K$14,"Es Pública reservada, porqué afecta:",IF(R97=DATOS!$K$15,"Es Pública reservada, porqué afecta:",IF(R97=DATOS!$K$16,"Es Pública reservada, porqué afecta:",IF(R97=DATOS!$K$17,"Es Pública reservada, porqué afecta:",""))))))))))))))</f>
        <v>Es Pública clasificada, porqué afecta:</v>
      </c>
      <c r="R97" s="77" t="s">
        <v>185</v>
      </c>
      <c r="S97" s="78" t="str">
        <f>IF(Q97=DATOS!$J$3,"No aplica",IF(Q97=DATOS!$J$4,"Artículo 15 Constitución Política (Derecho a la intimidad personal y familiar y al buen nombre)
Artículo 61 Constitución Política (Secretos comerciales e industriales)
Artículo 74 Constitución Política (El secreto profesional es inviolable)",IF(Q97=DATOS!$J$5,"Artículo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97" s="75" t="str">
        <f>IF(Q97=DATOS!$J$3,"No aplica",IF(Q97=DATOS!$J$4,"Artículo 18 de la ley 1712 de 2014",IF(Q97=DATOS!$J$5,"Artículo 19 de la ley 1712 de 2014","")))</f>
        <v>Artículo 18 de la ley 1712 de 2014</v>
      </c>
      <c r="U97" s="75" t="s">
        <v>190</v>
      </c>
      <c r="V97" s="79">
        <v>44398</v>
      </c>
      <c r="W97" s="80" t="str">
        <f>IF(R97=DATOS!$K$4,"No aplica",IF(Q97="","",IF(Q97="Es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98" spans="1:23" s="60" customFormat="1" ht="171" x14ac:dyDescent="0.2">
      <c r="A98" s="61" t="s">
        <v>823</v>
      </c>
      <c r="B98" s="76">
        <v>311</v>
      </c>
      <c r="C98" s="75" t="s">
        <v>118</v>
      </c>
      <c r="D98" s="75" t="s">
        <v>222</v>
      </c>
      <c r="E98" s="75" t="s">
        <v>222</v>
      </c>
      <c r="F98" s="75" t="s">
        <v>447</v>
      </c>
      <c r="G98" s="82">
        <v>2009</v>
      </c>
      <c r="H98" s="75" t="s">
        <v>28</v>
      </c>
      <c r="I98" s="75" t="s">
        <v>249</v>
      </c>
      <c r="J98" s="75" t="s">
        <v>30</v>
      </c>
      <c r="K98" s="75" t="s">
        <v>256</v>
      </c>
      <c r="L98" s="75" t="s">
        <v>256</v>
      </c>
      <c r="M98" s="75" t="s">
        <v>366</v>
      </c>
      <c r="N98" s="75" t="s">
        <v>118</v>
      </c>
      <c r="O98" s="75" t="s">
        <v>118</v>
      </c>
      <c r="P98" s="75" t="s">
        <v>161</v>
      </c>
      <c r="Q98" s="77" t="str">
        <f>IF(R98=DATOS!$K$4,"No aplica, es:",IF(R98=DATOS!$K$5,"Es Pública clasificada, porqué afecta:",IF(R98=DATOS!$K$6,"Es Pública clasificada, porqué afecta:",IF(R98=DATOS!$K$7,"Es Pública clasificada, porqué afecta:",IF(R98=DATOS!$K$8,"Es Pública reservada, porqué afecta:",IF(R98=DATOS!$K$9,"Es Pública reservada, porqué afecta:",IF(R98=DATOS!$K$10,"Es Pública reservada, porqué afecta:",IF(R98=DATOS!$K$11,"Es Pública reservada, porqué afecta:",IF(R98=DATOS!$K$12,"Es Pública reservada, porqué afecta:",IF(R98=DATOS!$K$13,"Es Pública reservada, porqué afecta:",IF(R98=DATOS!$K$14,"Es Pública reservada, porqué afecta:",IF(R98=DATOS!$K$15,"Es Pública reservada, porqué afecta:",IF(R98=DATOS!$K$16,"Es Pública reservada, porqué afecta:",IF(R98=DATOS!$K$17,"Es Pública reservada, porqué afecta:",""))))))))))))))</f>
        <v>No aplica, es:</v>
      </c>
      <c r="R98" s="77" t="s">
        <v>178</v>
      </c>
      <c r="S98" s="78" t="str">
        <f>IF(Q98=DATOS!$J$3,"No aplica",IF(Q98=DATOS!$J$4,"Artículo 15 Constitución Política (Derecho a la intimidad personal y familiar y al buen nombre)
Artículo 61 Constitución Política (Secretos comerciales e industriales)
Artículo 74 Constitución Política (El secreto profesional es inviolable)",IF(Q98=DATOS!$J$5,"Artículo 15 Constitución Política (Derecho a la intimidad personal y familiar y al buen nombre)
Artículo 29 Constitución Política (Debido proceso)","")))</f>
        <v>No aplica</v>
      </c>
      <c r="T98" s="75" t="str">
        <f>IF(Q98=DATOS!$J$3,"No aplica",IF(Q98=DATOS!$J$4,"Artículo 18 de la ley 1712 de 2014",IF(Q98=DATOS!$J$5,"Artículo 19 de la ley 1712 de 2014","")))</f>
        <v>No aplica</v>
      </c>
      <c r="U98" s="75" t="s">
        <v>190</v>
      </c>
      <c r="V98" s="79">
        <v>44398</v>
      </c>
      <c r="W98" s="80" t="str">
        <f>IF(R98=DATOS!$K$4,"No aplica",IF(Q98="","",IF(Q98="Es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99" spans="1:23" s="60" customFormat="1" ht="114" x14ac:dyDescent="0.2">
      <c r="A99" s="61" t="s">
        <v>823</v>
      </c>
      <c r="B99" s="76">
        <v>311</v>
      </c>
      <c r="C99" s="75" t="s">
        <v>118</v>
      </c>
      <c r="D99" s="75" t="s">
        <v>482</v>
      </c>
      <c r="E99" s="75" t="s">
        <v>482</v>
      </c>
      <c r="F99" s="75" t="s">
        <v>483</v>
      </c>
      <c r="G99" s="82">
        <v>2009</v>
      </c>
      <c r="H99" s="75" t="s">
        <v>28</v>
      </c>
      <c r="I99" s="75" t="s">
        <v>542</v>
      </c>
      <c r="J99" s="75" t="s">
        <v>30</v>
      </c>
      <c r="K99" s="75" t="s">
        <v>32</v>
      </c>
      <c r="L99" s="75" t="s">
        <v>32</v>
      </c>
      <c r="M99" s="75" t="s">
        <v>549</v>
      </c>
      <c r="N99" s="75" t="s">
        <v>118</v>
      </c>
      <c r="O99" s="75" t="s">
        <v>118</v>
      </c>
      <c r="P99" s="75" t="s">
        <v>161</v>
      </c>
      <c r="Q99" s="77" t="str">
        <f>IF(R99=DATOS!$K$4,"No aplica, es:",IF(R99=DATOS!$K$5,"Es Pública clasificada, porqué afecta:",IF(R99=DATOS!$K$6,"Es Pública clasificada, porqué afecta:",IF(R99=DATOS!$K$7,"Es Pública clasificada, porqué afecta:",IF(R99=DATOS!$K$8,"Es Pública reservada, porqué afecta:",IF(R99=DATOS!$K$9,"Es Pública reservada, porqué afecta:",IF(R99=DATOS!$K$10,"Es Pública reservada, porqué afecta:",IF(R99=DATOS!$K$11,"Es Pública reservada, porqué afecta:",IF(R99=DATOS!$K$12,"Es Pública reservada, porqué afecta:",IF(R99=DATOS!$K$13,"Es Pública reservada, porqué afecta:",IF(R99=DATOS!$K$14,"Es Pública reservada, porqué afecta:",IF(R99=DATOS!$K$15,"Es Pública reservada, porqué afecta:",IF(R99=DATOS!$K$16,"Es Pública reservada, porqué afecta:",IF(R99=DATOS!$K$17,"Es Pública reservada, porqué afecta:",""))))))))))))))</f>
        <v>Es Pública clasificada, porqué afecta:</v>
      </c>
      <c r="R99" s="77" t="s">
        <v>185</v>
      </c>
      <c r="S99" s="78" t="str">
        <f>IF(Q99=DATOS!$J$3,"No aplica",IF(Q99=DATOS!$J$4,"Artículo 15 Constitución Política (Derecho a la intimidad personal y familiar y al buen nombre)
Artículo 61 Constitución Política (Secretos comerciales e industriales)
Artículo 74 Constitución Política (El secreto profesional es inviolable)",IF(Q99=DATOS!$J$5,"Artículo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99" s="75" t="str">
        <f>IF(Q99=DATOS!$J$3,"No aplica",IF(Q99=DATOS!$J$4,"Artículo 18 de la ley 1712 de 2014",IF(Q99=DATOS!$J$5,"Artículo 19 de la ley 1712 de 2014","")))</f>
        <v>Artículo 18 de la ley 1712 de 2014</v>
      </c>
      <c r="U99" s="75" t="s">
        <v>191</v>
      </c>
      <c r="V99" s="79">
        <v>44397</v>
      </c>
      <c r="W99" s="80" t="str">
        <f>IF(R99=DATOS!$K$4,"No aplica",IF(Q99="","",IF(Q99="Es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00" spans="1:23" s="60" customFormat="1" ht="128.25" x14ac:dyDescent="0.2">
      <c r="A100" s="61" t="s">
        <v>823</v>
      </c>
      <c r="B100" s="76">
        <v>311</v>
      </c>
      <c r="C100" s="75" t="s">
        <v>118</v>
      </c>
      <c r="D100" s="75" t="s">
        <v>550</v>
      </c>
      <c r="E100" s="75" t="s">
        <v>550</v>
      </c>
      <c r="F100" s="75" t="s">
        <v>551</v>
      </c>
      <c r="G100" s="82">
        <v>1963</v>
      </c>
      <c r="H100" s="75" t="s">
        <v>28</v>
      </c>
      <c r="I100" s="75" t="s">
        <v>249</v>
      </c>
      <c r="J100" s="75" t="s">
        <v>30</v>
      </c>
      <c r="K100" s="75" t="s">
        <v>552</v>
      </c>
      <c r="L100" s="75" t="s">
        <v>552</v>
      </c>
      <c r="M100" s="75" t="s">
        <v>553</v>
      </c>
      <c r="N100" s="75" t="s">
        <v>118</v>
      </c>
      <c r="O100" s="75" t="s">
        <v>118</v>
      </c>
      <c r="P100" s="75" t="s">
        <v>161</v>
      </c>
      <c r="Q100" s="77" t="str">
        <f>IF(R100=DATOS!$K$4,"No aplica, es:",IF(R100=DATOS!$K$5,"Es Pública clasificada, porqué afecta:",IF(R100=DATOS!$K$6,"Es Pública clasificada, porqué afecta:",IF(R100=DATOS!$K$7,"Es Pública clasificada, porqué afecta:",IF(R100=DATOS!$K$8,"Es Pública reservada, porqué afecta:",IF(R100=DATOS!$K$9,"Es Pública reservada, porqué afecta:",IF(R100=DATOS!$K$10,"Es Pública reservada, porqué afecta:",IF(R100=DATOS!$K$11,"Es Pública reservada, porqué afecta:",IF(R100=DATOS!$K$12,"Es Pública reservada, porqué afecta:",IF(R100=DATOS!$K$13,"Es Pública reservada, porqué afecta:",IF(R100=DATOS!$K$14,"Es Pública reservada, porqué afecta:",IF(R100=DATOS!$K$15,"Es Pública reservada, porqué afecta:",IF(R100=DATOS!$K$16,"Es Pública reservada, porqué afecta:",IF(R100=DATOS!$K$17,"Es Pública reservada, porqué afecta:",""))))))))))))))</f>
        <v>No aplica, es:</v>
      </c>
      <c r="R100" s="77" t="s">
        <v>178</v>
      </c>
      <c r="S100" s="78" t="str">
        <f>IF(Q100=DATOS!$J$3,"No aplica",IF(Q100=DATOS!$J$4,"Artículo 15 Constitución Política (Derecho a la intimidad personal y familiar y al buen nombre)
Artículo 61 Constitución Política (Secretos comerciales e industriales)
Artículo 74 Constitución Política (El secreto profesional es inviolable)",IF(Q100=DATOS!$J$5,"Artículo 15 Constitución Política (Derecho a la intimidad personal y familiar y al buen nombre)
Artículo 29 Constitución Política (Debido proceso)","")))</f>
        <v>No aplica</v>
      </c>
      <c r="T100" s="75" t="str">
        <f>IF(Q100=DATOS!$J$3,"No aplica",IF(Q100=DATOS!$J$4,"Artículo 18 de la ley 1712 de 2014",IF(Q100=DATOS!$J$5,"Artículo 19 de la ley 1712 de 2014","")))</f>
        <v>No aplica</v>
      </c>
      <c r="U100" s="75" t="s">
        <v>190</v>
      </c>
      <c r="V100" s="79">
        <v>44398</v>
      </c>
      <c r="W100" s="80" t="str">
        <f>IF(R100=DATOS!$K$4,"No aplica",IF(Q100="","",IF(Q100="Es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01" spans="1:23" s="60" customFormat="1" ht="114" x14ac:dyDescent="0.2">
      <c r="A101" s="61" t="s">
        <v>823</v>
      </c>
      <c r="B101" s="76">
        <v>311</v>
      </c>
      <c r="C101" s="75" t="s">
        <v>118</v>
      </c>
      <c r="D101" s="75" t="s">
        <v>217</v>
      </c>
      <c r="E101" s="75" t="s">
        <v>217</v>
      </c>
      <c r="F101" s="75" t="s">
        <v>427</v>
      </c>
      <c r="G101" s="82">
        <v>2009</v>
      </c>
      <c r="H101" s="75" t="s">
        <v>28</v>
      </c>
      <c r="I101" s="75" t="s">
        <v>93</v>
      </c>
      <c r="J101" s="75" t="s">
        <v>30</v>
      </c>
      <c r="K101" s="75" t="s">
        <v>32</v>
      </c>
      <c r="L101" s="75" t="s">
        <v>32</v>
      </c>
      <c r="M101" s="75" t="s">
        <v>554</v>
      </c>
      <c r="N101" s="75" t="s">
        <v>118</v>
      </c>
      <c r="O101" s="75" t="s">
        <v>118</v>
      </c>
      <c r="P101" s="75" t="s">
        <v>161</v>
      </c>
      <c r="Q101" s="77" t="str">
        <f>IF(R101=DATOS!$K$4,"No aplica, es:",IF(R101=DATOS!$K$5,"Es Pública clasificada, porqué afecta:",IF(R101=DATOS!$K$6,"Es Pública clasificada, porqué afecta:",IF(R101=DATOS!$K$7,"Es Pública clasificada, porqué afecta:",IF(R101=DATOS!$K$8,"Es Pública reservada, porqué afecta:",IF(R101=DATOS!$K$9,"Es Pública reservada, porqué afecta:",IF(R101=DATOS!$K$10,"Es Pública reservada, porqué afecta:",IF(R101=DATOS!$K$11,"Es Pública reservada, porqué afecta:",IF(R101=DATOS!$K$12,"Es Pública reservada, porqué afecta:",IF(R101=DATOS!$K$13,"Es Pública reservada, porqué afecta:",IF(R101=DATOS!$K$14,"Es Pública reservada, porqué afecta:",IF(R101=DATOS!$K$15,"Es Pública reservada, porqué afecta:",IF(R101=DATOS!$K$16,"Es Pública reservada, porqué afecta:",IF(R101=DATOS!$K$17,"Es Pública reservada, porqué afecta:",""))))))))))))))</f>
        <v>Es Pública clasificada, porqué afecta:</v>
      </c>
      <c r="R101" s="77" t="s">
        <v>185</v>
      </c>
      <c r="S101" s="78" t="str">
        <f>IF(Q101=DATOS!$J$3,"No aplica",IF(Q101=DATOS!$J$4,"Artículo 15 Constitución Política (Derecho a la intimidad personal y familiar y al buen nombre)
Artículo 61 Constitución Política (Secretos comerciales e industriales)
Artículo 74 Constitución Política (El secreto profesional es inviolable)",IF(Q101=DATOS!$J$5,"Artículo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01" s="75" t="str">
        <f>IF(Q101=DATOS!$J$3,"No aplica",IF(Q101=DATOS!$J$4,"Artículo 18 de la ley 1712 de 2014",IF(Q101=DATOS!$J$5,"Artículo 19 de la ley 1712 de 2014","")))</f>
        <v>Artículo 18 de la ley 1712 de 2014</v>
      </c>
      <c r="U101" s="75" t="s">
        <v>191</v>
      </c>
      <c r="V101" s="79">
        <v>44398</v>
      </c>
      <c r="W101" s="80" t="str">
        <f>IF(R101=DATOS!$K$4,"No aplica",IF(Q101="","",IF(Q101="Es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02" spans="1:23" s="60" customFormat="1" ht="57" x14ac:dyDescent="0.2">
      <c r="A102" s="61" t="s">
        <v>823</v>
      </c>
      <c r="B102" s="76">
        <v>311</v>
      </c>
      <c r="C102" s="75" t="s">
        <v>118</v>
      </c>
      <c r="D102" s="75" t="s">
        <v>555</v>
      </c>
      <c r="E102" s="75" t="s">
        <v>555</v>
      </c>
      <c r="F102" s="75" t="s">
        <v>556</v>
      </c>
      <c r="G102" s="82">
        <v>2001</v>
      </c>
      <c r="H102" s="75" t="s">
        <v>28</v>
      </c>
      <c r="I102" s="75" t="s">
        <v>93</v>
      </c>
      <c r="J102" s="75" t="s">
        <v>30</v>
      </c>
      <c r="K102" s="75" t="s">
        <v>32</v>
      </c>
      <c r="L102" s="75" t="s">
        <v>32</v>
      </c>
      <c r="M102" s="75" t="s">
        <v>557</v>
      </c>
      <c r="N102" s="75" t="s">
        <v>118</v>
      </c>
      <c r="O102" s="75" t="s">
        <v>118</v>
      </c>
      <c r="P102" s="75" t="s">
        <v>161</v>
      </c>
      <c r="Q102" s="77" t="str">
        <f>IF(R102=DATOS!$K$4,"No aplica, es:",IF(R102=DATOS!$K$5,"Es Pública clasificada, porqué afecta:",IF(R102=DATOS!$K$6,"Es Pública clasificada, porqué afecta:",IF(R102=DATOS!$K$7,"Es Pública clasificada, porqué afecta:",IF(R102=DATOS!$K$8,"Es Pública reservada, porqué afecta:",IF(R102=DATOS!$K$9,"Es Pública reservada, porqué afecta:",IF(R102=DATOS!$K$10,"Es Pública reservada, porqué afecta:",IF(R102=DATOS!$K$11,"Es Pública reservada, porqué afecta:",IF(R102=DATOS!$K$12,"Es Pública reservada, porqué afecta:",IF(R102=DATOS!$K$13,"Es Pública reservada, porqué afecta:",IF(R102=DATOS!$K$14,"Es Pública reservada, porqué afecta:",IF(R102=DATOS!$K$15,"Es Pública reservada, porqué afecta:",IF(R102=DATOS!$K$16,"Es Pública reservada, porqué afecta:",IF(R102=DATOS!$K$17,"Es Pública reservada, porqué afecta:",""))))))))))))))</f>
        <v>No aplica, es:</v>
      </c>
      <c r="R102" s="77" t="s">
        <v>178</v>
      </c>
      <c r="S102" s="78" t="str">
        <f>IF(Q102=DATOS!$J$3,"No aplica",IF(Q102=DATOS!$J$4,"Artículo 15 Constitución Política (Derecho a la intimidad personal y familiar y al buen nombre)
Artículo 61 Constitución Política (Secretos comerciales e industriales)
Artículo 74 Constitución Política (El secreto profesional es inviolable)",IF(Q102=DATOS!$J$5,"Artículo 15 Constitución Política (Derecho a la intimidad personal y familiar y al buen nombre)
Artículo 29 Constitución Política (Debido proceso)","")))</f>
        <v>No aplica</v>
      </c>
      <c r="T102" s="75" t="str">
        <f>IF(Q102=DATOS!$J$3,"No aplica",IF(Q102=DATOS!$J$4,"Artículo 18 de la ley 1712 de 2014",IF(Q102=DATOS!$J$5,"Artículo 19 de la ley 1712 de 2014","")))</f>
        <v>No aplica</v>
      </c>
      <c r="U102" s="75" t="s">
        <v>191</v>
      </c>
      <c r="V102" s="79">
        <v>44398</v>
      </c>
      <c r="W102" s="80" t="str">
        <f>IF(R102=DATOS!$K$4,"No aplica",IF(Q102="","",IF(Q102="Es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03" spans="1:23" s="60" customFormat="1" ht="85.5" x14ac:dyDescent="0.2">
      <c r="A103" s="61" t="s">
        <v>823</v>
      </c>
      <c r="B103" s="76">
        <v>311</v>
      </c>
      <c r="C103" s="75" t="s">
        <v>118</v>
      </c>
      <c r="D103" s="75" t="s">
        <v>555</v>
      </c>
      <c r="E103" s="75" t="s">
        <v>558</v>
      </c>
      <c r="F103" s="75" t="s">
        <v>559</v>
      </c>
      <c r="G103" s="82">
        <v>2014</v>
      </c>
      <c r="H103" s="75" t="s">
        <v>28</v>
      </c>
      <c r="I103" s="75" t="s">
        <v>542</v>
      </c>
      <c r="J103" s="75" t="s">
        <v>30</v>
      </c>
      <c r="K103" s="75" t="s">
        <v>32</v>
      </c>
      <c r="L103" s="75" t="s">
        <v>32</v>
      </c>
      <c r="M103" s="75" t="s">
        <v>557</v>
      </c>
      <c r="N103" s="75" t="s">
        <v>118</v>
      </c>
      <c r="O103" s="75" t="s">
        <v>118</v>
      </c>
      <c r="P103" s="75" t="s">
        <v>161</v>
      </c>
      <c r="Q103" s="77" t="str">
        <f>IF(R103=DATOS!$K$4,"No aplica, es:",IF(R103=DATOS!$K$5,"Es Pública clasificada, porqué afecta:",IF(R103=DATOS!$K$6,"Es Pública clasificada, porqué afecta:",IF(R103=DATOS!$K$7,"Es Pública clasificada, porqué afecta:",IF(R103=DATOS!$K$8,"Es Pública reservada, porqué afecta:",IF(R103=DATOS!$K$9,"Es Pública reservada, porqué afecta:",IF(R103=DATOS!$K$10,"Es Pública reservada, porqué afecta:",IF(R103=DATOS!$K$11,"Es Pública reservada, porqué afecta:",IF(R103=DATOS!$K$12,"Es Pública reservada, porqué afecta:",IF(R103=DATOS!$K$13,"Es Pública reservada, porqué afecta:",IF(R103=DATOS!$K$14,"Es Pública reservada, porqué afecta:",IF(R103=DATOS!$K$15,"Es Pública reservada, porqué afecta:",IF(R103=DATOS!$K$16,"Es Pública reservada, porqué afecta:",IF(R103=DATOS!$K$17,"Es Pública reservada, porqué afecta:",""))))))))))))))</f>
        <v>Es Pública clasificada, porqué afecta:</v>
      </c>
      <c r="R103" s="77" t="s">
        <v>167</v>
      </c>
      <c r="S103" s="78" t="str">
        <f>IF(Q103=DATOS!$J$3,"No aplica",IF(Q103=DATOS!$J$4,"Artículo 15 Constitución Política (Derecho a la intimidad personal y familiar y al buen nombre)
Artículo 61 Constitución Política (Secretos comerciales e industriales)
Artículo 74 Constitución Política (El secreto profesional es inviolable)",IF(Q103=DATOS!$J$5,"Artículo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03" s="75" t="str">
        <f>IF(Q103=DATOS!$J$3,"No aplica",IF(Q103=DATOS!$J$4,"Artículo 18 de la ley 1712 de 2014",IF(Q103=DATOS!$J$5,"Artículo 19 de la ley 1712 de 2014","")))</f>
        <v>Artículo 18 de la ley 1712 de 2014</v>
      </c>
      <c r="U103" s="75" t="s">
        <v>190</v>
      </c>
      <c r="V103" s="79">
        <v>44398</v>
      </c>
      <c r="W103" s="80" t="str">
        <f>IF(R103=DATOS!$K$4,"No aplica",IF(Q103="","",IF(Q103="Es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04" spans="1:23" s="60" customFormat="1" ht="114" x14ac:dyDescent="0.2">
      <c r="A104" s="60" t="s">
        <v>823</v>
      </c>
      <c r="B104" s="76">
        <v>312</v>
      </c>
      <c r="C104" s="75" t="s">
        <v>119</v>
      </c>
      <c r="D104" s="75" t="s">
        <v>217</v>
      </c>
      <c r="E104" s="75" t="s">
        <v>217</v>
      </c>
      <c r="F104" s="75" t="s">
        <v>317</v>
      </c>
      <c r="G104" s="75">
        <v>2015</v>
      </c>
      <c r="H104" s="75" t="s">
        <v>28</v>
      </c>
      <c r="I104" s="75" t="s">
        <v>29</v>
      </c>
      <c r="J104" s="75" t="s">
        <v>30</v>
      </c>
      <c r="K104" s="75" t="s">
        <v>32</v>
      </c>
      <c r="L104" s="75" t="s">
        <v>318</v>
      </c>
      <c r="M104" s="75" t="s">
        <v>293</v>
      </c>
      <c r="N104" s="75" t="s">
        <v>252</v>
      </c>
      <c r="O104" s="75" t="s">
        <v>252</v>
      </c>
      <c r="P104" s="75" t="s">
        <v>157</v>
      </c>
      <c r="Q104" s="77" t="str">
        <f>IF(R104=DATOS!$K$4,"No aplica, es:",IF(R104=DATOS!$K$5,"Es Pública clasificada, porqué afecta:",IF(R104=DATOS!$K$6,"Es Pública clasificada, porqué afecta:",IF(R104=DATOS!$K$7,"Es Pública clasificada, porqué afecta:",IF(R104=DATOS!$K$8,"Es Pública reservada, porqué afecta:",IF(R104=DATOS!$K$9,"Es Pública reservada, porqué afecta:",IF(R104=DATOS!$K$10,"Es Pública reservada, porqué afecta:",IF(R104=DATOS!$K$11,"Es Pública reservada, porqué afecta:",IF(R104=DATOS!$K$12,"Es Pública reservada, porqué afecta:",IF(R104=DATOS!$K$13,"Es Pública reservada, porqué afecta:",IF(R104=DATOS!$K$14,"Es Pública reservada, porqué afecta:",IF(R104=DATOS!$K$15,"Es Pública reservada, porqué afecta:",IF(R104=DATOS!$K$16,"Es Pública reservada, porqué afecta:",IF(R104=DATOS!$K$17,"Es Pública reservada, porqué afecta:",""))))))))))))))</f>
        <v>Es Pública clasificada, porqué afecta:</v>
      </c>
      <c r="R104" s="77" t="s">
        <v>185</v>
      </c>
      <c r="S104" s="78" t="str">
        <f>IF(Q104=DATOS!$J$3,"No aplica",IF(Q104=DATOS!$J$4,"Artículo 15 Constitución Política (Derecho a la intimidad personal y familiar y al buen nombre)
Artículo 61 Constitución Política (Secretos comerciales e industriales)
Artículo 74 Constitución Política (El secreto profesional es inviolable)",IF(Q104=DATOS!$J$5,"Artículo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04" s="75" t="str">
        <f>IF(Q104=DATOS!$J$3,"No aplica",IF(Q104=DATOS!$J$4,"Artículo 18 de la ley 1712 de 2014",IF(Q104=DATOS!$J$5,"Artículo 19 de la ley 1712 de 2014","")))</f>
        <v>Artículo 18 de la ley 1712 de 2014</v>
      </c>
      <c r="U104" s="75" t="s">
        <v>190</v>
      </c>
      <c r="V104" s="79">
        <v>44378</v>
      </c>
      <c r="W104" s="80" t="str">
        <f>IF(R104=[2]DATOS!$K$4,"No aplica",IF(Q104="","",IF(Q104="Es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05" spans="1:23" s="60" customFormat="1" ht="42.75" x14ac:dyDescent="0.2">
      <c r="A105" s="60" t="s">
        <v>823</v>
      </c>
      <c r="B105" s="76">
        <v>312</v>
      </c>
      <c r="C105" s="75" t="s">
        <v>119</v>
      </c>
      <c r="D105" s="75" t="s">
        <v>319</v>
      </c>
      <c r="E105" s="75" t="s">
        <v>319</v>
      </c>
      <c r="F105" s="75" t="s">
        <v>320</v>
      </c>
      <c r="G105" s="75">
        <v>2015</v>
      </c>
      <c r="H105" s="75" t="s">
        <v>28</v>
      </c>
      <c r="I105" s="75" t="s">
        <v>29</v>
      </c>
      <c r="J105" s="75" t="s">
        <v>30</v>
      </c>
      <c r="K105" s="75" t="s">
        <v>321</v>
      </c>
      <c r="L105" s="75" t="s">
        <v>32</v>
      </c>
      <c r="M105" s="75" t="s">
        <v>322</v>
      </c>
      <c r="N105" s="75" t="s">
        <v>119</v>
      </c>
      <c r="O105" s="75" t="s">
        <v>119</v>
      </c>
      <c r="P105" s="75" t="s">
        <v>323</v>
      </c>
      <c r="Q105" s="77" t="str">
        <f>IF(R105=DATOS!$K$4,"No aplica, es:",IF(R105=DATOS!$K$5,"Es Pública clasificada, porqué afecta:",IF(R105=DATOS!$K$6,"Es Pública clasificada, porqué afecta:",IF(R105=DATOS!$K$7,"Es Pública clasificada, porqué afecta:",IF(R105=DATOS!$K$8,"Es Pública reservada, porqué afecta:",IF(R105=DATOS!$K$9,"Es Pública reservada, porqué afecta:",IF(R105=DATOS!$K$10,"Es Pública reservada, porqué afecta:",IF(R105=DATOS!$K$11,"Es Pública reservada, porqué afecta:",IF(R105=DATOS!$K$12,"Es Pública reservada, porqué afecta:",IF(R105=DATOS!$K$13,"Es Pública reservada, porqué afecta:",IF(R105=DATOS!$K$14,"Es Pública reservada, porqué afecta:",IF(R105=DATOS!$K$15,"Es Pública reservada, porqué afecta:",IF(R105=DATOS!$K$16,"Es Pública reservada, porqué afecta:",IF(R105=DATOS!$K$17,"Es Pública reservada, porqué afecta:",""))))))))))))))</f>
        <v>No aplica, es:</v>
      </c>
      <c r="R105" s="77" t="s">
        <v>178</v>
      </c>
      <c r="S105" s="78" t="str">
        <f>IF(Q105=DATOS!$J$3,"No aplica",IF(Q105=DATOS!$J$4,"Artículo 15 Constitución Política (Derecho a la intimidad personal y familiar y al buen nombre)
Artículo 61 Constitución Política (Secretos comerciales e industriales)
Artículo 74 Constitución Política (El secreto profesional es inviolable)",IF(Q105=DATOS!$J$5,"Artículo 15 Constitución Política (Derecho a la intimidad personal y familiar y al buen nombre)
Artículo 29 Constitución Política (Debido proceso)","")))</f>
        <v>No aplica</v>
      </c>
      <c r="T105" s="75" t="str">
        <f>IF(Q105=DATOS!$J$3,"No aplica",IF(Q105=DATOS!$J$4,"Artículo 18 de la ley 1712 de 2014",IF(Q105=DATOS!$J$5,"Artículo 19 de la ley 1712 de 2014","")))</f>
        <v>No aplica</v>
      </c>
      <c r="U105" s="75" t="s">
        <v>190</v>
      </c>
      <c r="V105" s="79">
        <v>44378</v>
      </c>
      <c r="W105" s="80" t="str">
        <f>IF(R105=[2]DATOS!$K$4,"No aplica",IF(Q105="","",IF(Q105="Es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06" spans="1:23" s="60" customFormat="1" ht="42.75" x14ac:dyDescent="0.2">
      <c r="A106" s="60" t="s">
        <v>823</v>
      </c>
      <c r="B106" s="76">
        <v>312</v>
      </c>
      <c r="C106" s="75" t="s">
        <v>119</v>
      </c>
      <c r="D106" s="75" t="s">
        <v>324</v>
      </c>
      <c r="E106" s="75" t="s">
        <v>324</v>
      </c>
      <c r="F106" s="75" t="s">
        <v>325</v>
      </c>
      <c r="G106" s="75">
        <v>2015</v>
      </c>
      <c r="H106" s="75" t="s">
        <v>28</v>
      </c>
      <c r="I106" s="75" t="s">
        <v>29</v>
      </c>
      <c r="J106" s="75" t="s">
        <v>30</v>
      </c>
      <c r="K106" s="75" t="s">
        <v>32</v>
      </c>
      <c r="L106" s="75" t="s">
        <v>32</v>
      </c>
      <c r="M106" s="75" t="s">
        <v>326</v>
      </c>
      <c r="N106" s="75" t="s">
        <v>252</v>
      </c>
      <c r="O106" s="75" t="s">
        <v>252</v>
      </c>
      <c r="P106" s="75" t="s">
        <v>157</v>
      </c>
      <c r="Q106" s="77" t="str">
        <f>IF(R106=DATOS!$K$4,"No aplica, es:",IF(R106=DATOS!$K$5,"Es Pública clasificada, porqué afecta:",IF(R106=DATOS!$K$6,"Es Pública clasificada, porqué afecta:",IF(R106=DATOS!$K$7,"Es Pública clasificada, porqué afecta:",IF(R106=DATOS!$K$8,"Es Pública reservada, porqué afecta:",IF(R106=DATOS!$K$9,"Es Pública reservada, porqué afecta:",IF(R106=DATOS!$K$10,"Es Pública reservada, porqué afecta:",IF(R106=DATOS!$K$11,"Es Pública reservada, porqué afecta:",IF(R106=DATOS!$K$12,"Es Pública reservada, porqué afecta:",IF(R106=DATOS!$K$13,"Es Pública reservada, porqué afecta:",IF(R106=DATOS!$K$14,"Es Pública reservada, porqué afecta:",IF(R106=DATOS!$K$15,"Es Pública reservada, porqué afecta:",IF(R106=DATOS!$K$16,"Es Pública reservada, porqué afecta:",IF(R106=DATOS!$K$17,"Es Pública reservada, porqué afecta:",""))))))))))))))</f>
        <v>No aplica, es:</v>
      </c>
      <c r="R106" s="77" t="s">
        <v>178</v>
      </c>
      <c r="S106" s="78" t="str">
        <f>IF(Q106=DATOS!$J$3,"No aplica",IF(Q106=DATOS!$J$4,"Artículo 15 Constitución Política (Derecho a la intimidad personal y familiar y al buen nombre)
Artículo 61 Constitución Política (Secretos comerciales e industriales)
Artículo 74 Constitución Política (El secreto profesional es inviolable)",IF(Q106=DATOS!$J$5,"Artículo 15 Constitución Política (Derecho a la intimidad personal y familiar y al buen nombre)
Artículo 29 Constitución Política (Debido proceso)","")))</f>
        <v>No aplica</v>
      </c>
      <c r="T106" s="75" t="str">
        <f>IF(Q106=DATOS!$J$3,"No aplica",IF(Q106=DATOS!$J$4,"Artículo 18 de la ley 1712 de 2014",IF(Q106=DATOS!$J$5,"Artículo 19 de la ley 1712 de 2014","")))</f>
        <v>No aplica</v>
      </c>
      <c r="U106" s="75" t="s">
        <v>191</v>
      </c>
      <c r="V106" s="79">
        <v>44378</v>
      </c>
      <c r="W106" s="80" t="str">
        <f>IF(R106=[2]DATOS!$K$4,"No aplica",IF(Q106="","",IF(Q106="Es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07" spans="1:23" s="60" customFormat="1" ht="75" customHeight="1" x14ac:dyDescent="0.2">
      <c r="A107" s="60" t="s">
        <v>823</v>
      </c>
      <c r="B107" s="76">
        <v>312</v>
      </c>
      <c r="C107" s="75" t="s">
        <v>119</v>
      </c>
      <c r="D107" s="75" t="s">
        <v>327</v>
      </c>
      <c r="E107" s="75" t="s">
        <v>327</v>
      </c>
      <c r="F107" s="75" t="s">
        <v>328</v>
      </c>
      <c r="G107" s="82">
        <v>2015</v>
      </c>
      <c r="H107" s="75" t="s">
        <v>28</v>
      </c>
      <c r="I107" s="75" t="s">
        <v>29</v>
      </c>
      <c r="J107" s="75" t="s">
        <v>30</v>
      </c>
      <c r="K107" s="75" t="s">
        <v>32</v>
      </c>
      <c r="L107" s="75" t="s">
        <v>329</v>
      </c>
      <c r="M107" s="75" t="s">
        <v>330</v>
      </c>
      <c r="N107" s="75" t="s">
        <v>119</v>
      </c>
      <c r="O107" s="75" t="s">
        <v>119</v>
      </c>
      <c r="P107" s="75" t="s">
        <v>163</v>
      </c>
      <c r="Q107" s="77" t="str">
        <f>IF(R107=DATOS!$K$4,"No aplica, es:",IF(R107=DATOS!$K$5,"Es Pública clasificada, porqué afecta:",IF(R107=DATOS!$K$6,"Es Pública clasificada, porqué afecta:",IF(R107=DATOS!$K$7,"Es Pública clasificada, porqué afecta:",IF(R107=DATOS!$K$8,"Es Pública reservada, porqué afecta:",IF(R107=DATOS!$K$9,"Es Pública reservada, porqué afecta:",IF(R107=DATOS!$K$10,"Es Pública reservada, porqué afecta:",IF(R107=DATOS!$K$11,"Es Pública reservada, porqué afecta:",IF(R107=DATOS!$K$12,"Es Pública reservada, porqué afecta:",IF(R107=DATOS!$K$13,"Es Pública reservada, porqué afecta:",IF(R107=DATOS!$K$14,"Es Pública reservada, porqué afecta:",IF(R107=DATOS!$K$15,"Es Pública reservada, porqué afecta:",IF(R107=DATOS!$K$16,"Es Pública reservada, porqué afecta:",IF(R107=DATOS!$K$17,"Es Pública reservada, porqué afecta:",""))))))))))))))</f>
        <v>No aplica, es:</v>
      </c>
      <c r="R107" s="77" t="s">
        <v>178</v>
      </c>
      <c r="S107" s="78" t="str">
        <f>IF(Q107=DATOS!$J$3,"No aplica",IF(Q107=DATOS!$J$4,"Artículo 15 Constitución Política (Derecho a la intimidad personal y familiar y al buen nombre)
Artículo 61 Constitución Política (Secretos comerciales e industriales)
Artículo 74 Constitución Política (El secreto profesional es inviolable)",IF(Q107=DATOS!$J$5,"Artículo 15 Constitución Política (Derecho a la intimidad personal y familiar y al buen nombre)
Artículo 29 Constitución Política (Debido proceso)","")))</f>
        <v>No aplica</v>
      </c>
      <c r="T107" s="75" t="str">
        <f>IF(Q107=DATOS!$J$3,"No aplica",IF(Q107=DATOS!$J$4,"Artículo 18 de la ley 1712 de 2014",IF(Q107=DATOS!$J$5,"Artículo 19 de la ley 1712 de 2014","")))</f>
        <v>No aplica</v>
      </c>
      <c r="U107" s="75" t="s">
        <v>190</v>
      </c>
      <c r="V107" s="79">
        <v>44378</v>
      </c>
      <c r="W107" s="80" t="str">
        <f>IF(R107=[2]DATOS!$K$4,"No aplica",IF(Q107="","",IF(Q107="Es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08" spans="1:23" s="60" customFormat="1" ht="71.25" customHeight="1" x14ac:dyDescent="0.2">
      <c r="A108" s="60" t="s">
        <v>823</v>
      </c>
      <c r="B108" s="76">
        <v>312</v>
      </c>
      <c r="C108" s="75" t="s">
        <v>119</v>
      </c>
      <c r="D108" s="75" t="s">
        <v>222</v>
      </c>
      <c r="E108" s="75" t="s">
        <v>222</v>
      </c>
      <c r="F108" s="75" t="s">
        <v>331</v>
      </c>
      <c r="G108" s="75">
        <v>2014</v>
      </c>
      <c r="H108" s="75" t="s">
        <v>28</v>
      </c>
      <c r="I108" s="75" t="s">
        <v>29</v>
      </c>
      <c r="J108" s="75" t="s">
        <v>30</v>
      </c>
      <c r="K108" s="75" t="s">
        <v>256</v>
      </c>
      <c r="L108" s="75" t="s">
        <v>256</v>
      </c>
      <c r="M108" s="75" t="s">
        <v>332</v>
      </c>
      <c r="N108" s="75" t="s">
        <v>119</v>
      </c>
      <c r="O108" s="75" t="s">
        <v>119</v>
      </c>
      <c r="P108" s="75" t="s">
        <v>163</v>
      </c>
      <c r="Q108" s="77" t="str">
        <f>IF(R108=DATOS!$K$4,"No aplica, es:",IF(R108=DATOS!$K$5,"Es Pública clasificada, porqué afecta:",IF(R108=DATOS!$K$6,"Es Pública clasificada, porqué afecta:",IF(R108=DATOS!$K$7,"Es Pública clasificada, porqué afecta:",IF(R108=DATOS!$K$8,"Es Pública reservada, porqué afecta:",IF(R108=DATOS!$K$9,"Es Pública reservada, porqué afecta:",IF(R108=DATOS!$K$10,"Es Pública reservada, porqué afecta:",IF(R108=DATOS!$K$11,"Es Pública reservada, porqué afecta:",IF(R108=DATOS!$K$12,"Es Pública reservada, porqué afecta:",IF(R108=DATOS!$K$13,"Es Pública reservada, porqué afecta:",IF(R108=DATOS!$K$14,"Es Pública reservada, porqué afecta:",IF(R108=DATOS!$K$15,"Es Pública reservada, porqué afecta:",IF(R108=DATOS!$K$16,"Es Pública reservada, porqué afecta:",IF(R108=DATOS!$K$17,"Es Pública reservada, porqué afecta:",""))))))))))))))</f>
        <v>No aplica, es:</v>
      </c>
      <c r="R108" s="77" t="s">
        <v>178</v>
      </c>
      <c r="S108" s="78" t="str">
        <f>IF(Q108=DATOS!$J$3,"No aplica",IF(Q108=DATOS!$J$4,"Artículo 15 Constitución Política (Derecho a la intimidad personal y familiar y al buen nombre)
Artículo 61 Constitución Política (Secretos comerciales e industriales)
Artículo 74 Constitución Política (El secreto profesional es inviolable)",IF(Q108=DATOS!$J$5,"Artículo 15 Constitución Política (Derecho a la intimidad personal y familiar y al buen nombre)
Artículo 29 Constitución Política (Debido proceso)","")))</f>
        <v>No aplica</v>
      </c>
      <c r="T108" s="75" t="str">
        <f>IF(Q108=DATOS!$J$3,"No aplica",IF(Q108=DATOS!$J$4,"Artículo 18 de la ley 1712 de 2014",IF(Q108=DATOS!$J$5,"Artículo 19 de la ley 1712 de 2014","")))</f>
        <v>No aplica</v>
      </c>
      <c r="U108" s="75" t="s">
        <v>190</v>
      </c>
      <c r="V108" s="79">
        <v>44378</v>
      </c>
      <c r="W108" s="80" t="str">
        <f>IF(R108=[2]DATOS!$K$4,"No aplica",IF(Q108="","",IF(Q108="Es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09" spans="1:23" s="60" customFormat="1" ht="42.75" x14ac:dyDescent="0.2">
      <c r="A109" s="60" t="s">
        <v>823</v>
      </c>
      <c r="B109" s="76">
        <v>312</v>
      </c>
      <c r="C109" s="75" t="s">
        <v>119</v>
      </c>
      <c r="D109" s="75" t="s">
        <v>333</v>
      </c>
      <c r="E109" s="75" t="s">
        <v>333</v>
      </c>
      <c r="F109" s="75" t="s">
        <v>334</v>
      </c>
      <c r="G109" s="75">
        <v>2017</v>
      </c>
      <c r="H109" s="75" t="s">
        <v>28</v>
      </c>
      <c r="I109" s="75" t="s">
        <v>29</v>
      </c>
      <c r="J109" s="75" t="s">
        <v>30</v>
      </c>
      <c r="K109" s="75" t="s">
        <v>32</v>
      </c>
      <c r="L109" s="75" t="s">
        <v>32</v>
      </c>
      <c r="M109" s="75" t="s">
        <v>297</v>
      </c>
      <c r="N109" s="75" t="s">
        <v>119</v>
      </c>
      <c r="O109" s="75" t="s">
        <v>119</v>
      </c>
      <c r="P109" s="75" t="s">
        <v>163</v>
      </c>
      <c r="Q109" s="75" t="str">
        <f>IF(R109=DATOS!$K$4,"No aplica, es:",IF(R109=DATOS!$K$5,"Es Pública clasificada, porqué afecta:",IF(R109=DATOS!$K$6,"Es Pública clasificada, porqué afecta:",IF(R109=DATOS!$K$7,"Es Pública clasificada, porqué afecta:",IF(R109=DATOS!$K$8,"Es Pública reservada, porqué afecta:",IF(R109=DATOS!$K$9,"Es Pública reservada, porqué afecta:",IF(R109=DATOS!$K$10,"Es Pública reservada, porqué afecta:",IF(R109=DATOS!$K$11,"Es Pública reservada, porqué afecta:",IF(R109=DATOS!$K$12,"Es Pública reservada, porqué afecta:",IF(R109=DATOS!$K$13,"Es Pública reservada, porqué afecta:",IF(R109=DATOS!$K$14,"Es Pública reservada, porqué afecta:",IF(R109=DATOS!$K$15,"Es Pública reservada, porqué afecta:",IF(R109=DATOS!$K$16,"Es Pública reservada, porqué afecta:",IF(R109=DATOS!$K$17,"Es Pública reservada, porqué afecta:",""))))))))))))))</f>
        <v>No aplica, es:</v>
      </c>
      <c r="R109" s="75" t="s">
        <v>178</v>
      </c>
      <c r="S109" s="78" t="str">
        <f>IF(Q109=DATOS!$J$3,"No aplica",IF(Q109=DATOS!$J$4,"Artículo 15 Constitución Política (Derecho a la intimidad personal y familiar y al buen nombre)
Artículo 61 Constitución Política (Secretos comerciales e industriales)
Artículo 74 Constitución Política (El secreto profesional es inviolable)",IF(Q109=DATOS!$J$5,"Artículo 15 Constitución Política (Derecho a la intimidad personal y familiar y al buen nombre)
Artículo 29 Constitución Política (Debido proceso)","")))</f>
        <v>No aplica</v>
      </c>
      <c r="T109" s="75" t="str">
        <f>IF(Q109=DATOS!$J$3,"No aplica",IF(Q109=DATOS!$J$4,"Artículo 18 de la ley 1712 de 2014",IF(Q109=DATOS!$J$5,"Artículo 19 de la ley 1712 de 2014","")))</f>
        <v>No aplica</v>
      </c>
      <c r="U109" s="75" t="s">
        <v>190</v>
      </c>
      <c r="V109" s="79">
        <v>44378</v>
      </c>
      <c r="W109" s="80" t="str">
        <f>IF(R109=DATOS!$K$4,"No aplica",IF(Q109="","",IF(Q109="Es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10" spans="1:23" s="60" customFormat="1" ht="71.25" customHeight="1" x14ac:dyDescent="0.2">
      <c r="A110" s="60" t="s">
        <v>823</v>
      </c>
      <c r="B110" s="76">
        <v>312</v>
      </c>
      <c r="C110" s="75" t="s">
        <v>119</v>
      </c>
      <c r="D110" s="75" t="s">
        <v>335</v>
      </c>
      <c r="E110" s="75" t="s">
        <v>335</v>
      </c>
      <c r="F110" s="75" t="s">
        <v>336</v>
      </c>
      <c r="G110" s="75">
        <v>2015</v>
      </c>
      <c r="H110" s="75" t="s">
        <v>28</v>
      </c>
      <c r="I110" s="75" t="s">
        <v>29</v>
      </c>
      <c r="J110" s="75" t="s">
        <v>30</v>
      </c>
      <c r="K110" s="75" t="s">
        <v>337</v>
      </c>
      <c r="L110" s="75" t="s">
        <v>32</v>
      </c>
      <c r="M110" s="75" t="s">
        <v>338</v>
      </c>
      <c r="N110" s="75" t="s">
        <v>119</v>
      </c>
      <c r="O110" s="75" t="s">
        <v>119</v>
      </c>
      <c r="P110" s="75" t="s">
        <v>33</v>
      </c>
      <c r="Q110" s="77" t="str">
        <f>IF(R110=DATOS!$K$4,"No aplica, es:",IF(R110=DATOS!$K$5,"Es Pública clasificada, porqué afecta:",IF(R110=DATOS!$K$6,"Es Pública clasificada, porqué afecta:",IF(R110=DATOS!$K$7,"Es Pública clasificada, porqué afecta:",IF(R110=DATOS!$K$8,"Es Pública reservada, porqué afecta:",IF(R110=DATOS!$K$9,"Es Pública reservada, porqué afecta:",IF(R110=DATOS!$K$10,"Es Pública reservada, porqué afecta:",IF(R110=DATOS!$K$11,"Es Pública reservada, porqué afecta:",IF(R110=DATOS!$K$12,"Es Pública reservada, porqué afecta:",IF(R110=DATOS!$K$13,"Es Pública reservada, porqué afecta:",IF(R110=DATOS!$K$14,"Es Pública reservada, porqué afecta:",IF(R110=DATOS!$K$15,"Es Pública reservada, porqué afecta:",IF(R110=DATOS!$K$16,"Es Pública reservada, porqué afecta:",IF(R110=DATOS!$K$17,"Es Pública reservada, porqué afecta:",""))))))))))))))</f>
        <v>No aplica, es:</v>
      </c>
      <c r="R110" s="77" t="s">
        <v>178</v>
      </c>
      <c r="S110" s="78" t="str">
        <f>IF(Q110=DATOS!$J$3,"No aplica",IF(Q110=DATOS!$J$4,"Artículo 15 Constitución Política (Derecho a la intimidad personal y familiar y al buen nombre)
Artículo 61 Constitución Política (Secretos comerciales e industriales)
Artículo 74 Constitución Política (El secreto profesional es inviolable)",IF(Q110=DATOS!$J$5,"Artículo 15 Constitución Política (Derecho a la intimidad personal y familiar y al buen nombre)
Artículo 29 Constitución Política (Debido proceso)","")))</f>
        <v>No aplica</v>
      </c>
      <c r="T110" s="75" t="str">
        <f>IF(Q110=DATOS!$J$3,"No aplica",IF(Q110=DATOS!$J$4,"Artículo 18 de la ley 1712 de 2014",IF(Q110=DATOS!$J$5,"Artículo 19 de la ley 1712 de 2014","")))</f>
        <v>No aplica</v>
      </c>
      <c r="U110" s="75" t="s">
        <v>190</v>
      </c>
      <c r="V110" s="79">
        <v>44378</v>
      </c>
      <c r="W110" s="80" t="str">
        <f>IF(R110=DATOS!$K$4,"No aplica",IF(Q110="","",IF(Q110="Es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11" spans="1:23" s="60" customFormat="1" ht="42.75" x14ac:dyDescent="0.2">
      <c r="A111" s="60" t="s">
        <v>823</v>
      </c>
      <c r="B111" s="76">
        <v>312</v>
      </c>
      <c r="C111" s="75" t="s">
        <v>119</v>
      </c>
      <c r="D111" s="75" t="s">
        <v>339</v>
      </c>
      <c r="E111" s="75" t="s">
        <v>339</v>
      </c>
      <c r="F111" s="75" t="s">
        <v>340</v>
      </c>
      <c r="G111" s="82">
        <v>2015</v>
      </c>
      <c r="H111" s="75" t="s">
        <v>28</v>
      </c>
      <c r="I111" s="75" t="s">
        <v>29</v>
      </c>
      <c r="J111" s="75" t="s">
        <v>30</v>
      </c>
      <c r="K111" s="75" t="s">
        <v>32</v>
      </c>
      <c r="L111" s="75" t="s">
        <v>337</v>
      </c>
      <c r="M111" s="75" t="s">
        <v>341</v>
      </c>
      <c r="N111" s="75" t="s">
        <v>119</v>
      </c>
      <c r="O111" s="75" t="s">
        <v>119</v>
      </c>
      <c r="P111" s="75" t="s">
        <v>33</v>
      </c>
      <c r="Q111" s="77" t="str">
        <f>IF(R111=DATOS!$K$4,"No aplica, es:",IF(R111=DATOS!$K$5,"Es Pública clasificada, porqué afecta:",IF(R111=DATOS!$K$6,"Es Pública clasificada, porqué afecta:",IF(R111=DATOS!$K$7,"Es Pública clasificada, porqué afecta:",IF(R111=DATOS!$K$8,"Es Pública reservada, porqué afecta:",IF(R111=DATOS!$K$9,"Es Pública reservada, porqué afecta:",IF(R111=DATOS!$K$10,"Es Pública reservada, porqué afecta:",IF(R111=DATOS!$K$11,"Es Pública reservada, porqué afecta:",IF(R111=DATOS!$K$12,"Es Pública reservada, porqué afecta:",IF(R111=DATOS!$K$13,"Es Pública reservada, porqué afecta:",IF(R111=DATOS!$K$14,"Es Pública reservada, porqué afecta:",IF(R111=DATOS!$K$15,"Es Pública reservada, porqué afecta:",IF(R111=DATOS!$K$16,"Es Pública reservada, porqué afecta:",IF(R111=DATOS!$K$17,"Es Pública reservada, porqué afecta:",""))))))))))))))</f>
        <v>No aplica, es:</v>
      </c>
      <c r="R111" s="77" t="s">
        <v>178</v>
      </c>
      <c r="S111" s="78" t="str">
        <f>IF(Q111=DATOS!$J$3,"No aplica",IF(Q111=DATOS!$J$4,"Artículo 15 Constitución Política (Derecho a la intimidad personal y familiar y al buen nombre)
Artículo 61 Constitución Política (Secretos comerciales e industriales)
Artículo 74 Constitución Política (El secreto profesional es inviolable)",IF(Q111=DATOS!$J$5,"Artículo 15 Constitución Política (Derecho a la intimidad personal y familiar y al buen nombre)
Artículo 29 Constitución Política (Debido proceso)","")))</f>
        <v>No aplica</v>
      </c>
      <c r="T111" s="75" t="str">
        <f>IF(Q111=DATOS!$J$3,"No aplica",IF(Q111=DATOS!$J$4,"Artículo 18 de la ley 1712 de 2014",IF(Q111=DATOS!$J$5,"Artículo 19 de la ley 1712 de 2014","")))</f>
        <v>No aplica</v>
      </c>
      <c r="U111" s="75" t="s">
        <v>190</v>
      </c>
      <c r="V111" s="79">
        <v>44393</v>
      </c>
      <c r="W111" s="80" t="str">
        <f>IF(R111=DATOS!$K$4,"No aplica",IF(Q111="","",IF(Q111="Es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12" spans="1:23" s="60" customFormat="1" ht="57" x14ac:dyDescent="0.2">
      <c r="A112" s="60" t="s">
        <v>823</v>
      </c>
      <c r="B112" s="76">
        <v>313</v>
      </c>
      <c r="C112" s="75" t="s">
        <v>120</v>
      </c>
      <c r="D112" s="75" t="s">
        <v>282</v>
      </c>
      <c r="E112" s="75" t="s">
        <v>282</v>
      </c>
      <c r="F112" s="75" t="s">
        <v>342</v>
      </c>
      <c r="G112" s="75">
        <v>2013</v>
      </c>
      <c r="H112" s="75" t="s">
        <v>28</v>
      </c>
      <c r="I112" s="75" t="s">
        <v>29</v>
      </c>
      <c r="J112" s="75" t="s">
        <v>30</v>
      </c>
      <c r="K112" s="75" t="s">
        <v>31</v>
      </c>
      <c r="L112" s="75" t="s">
        <v>32</v>
      </c>
      <c r="M112" s="75" t="s">
        <v>343</v>
      </c>
      <c r="N112" s="75" t="s">
        <v>120</v>
      </c>
      <c r="O112" s="75" t="s">
        <v>120</v>
      </c>
      <c r="P112" s="75" t="s">
        <v>33</v>
      </c>
      <c r="Q112" s="75" t="str">
        <f>IF(R112=DATOS!$K$4,"No aplica, es:",IF(R112=DATOS!$K$5,"Es Pública clasificada, porqué afecta:",IF(R112=DATOS!$K$6,"Es Pública clasificada, porqué afecta:",IF(R112=DATOS!$K$7,"Es Pública clasificada, porqué afecta:",IF(R112=DATOS!$K$8,"Es Pública reservada, porqué afecta:",IF(R112=DATOS!$K$9,"Es Pública reservada, porqué afecta:",IF(R112=DATOS!$K$10,"Es Pública reservada, porqué afecta:",IF(R112=DATOS!$K$11,"Es Pública reservada, porqué afecta:",IF(R112=DATOS!$K$12,"Es Pública reservada, porqué afecta:",IF(R112=DATOS!$K$13,"Es Pública reservada, porqué afecta:",IF(R112=DATOS!$K$14,"Es Pública reservada, porqué afecta:",IF(R112=DATOS!$K$15,"Es Pública reservada, porqué afecta:",IF(R112=DATOS!$K$16,"Es Pública reservada, porqué afecta:",IF(R112=DATOS!$K$17,"Es Pública reservada, porqué afecta:",""))))))))))))))</f>
        <v>No aplica, es:</v>
      </c>
      <c r="R112" s="75" t="s">
        <v>178</v>
      </c>
      <c r="S112" s="78" t="str">
        <f>IF(Q112=DATOS!$J$3,"No aplica",IF(Q112=DATOS!$J$4,"Artículo 15 Constitución Política (Derecho a la intimidad personal y familiar y al buen nombre)
Artículo 61 Constitución Política (Secretos comerciales e industriales)
Artículo 74 Constitución Política (El secreto profesional es inviolable)",IF(Q112=DATOS!$J$5,"Artículo 15 Constitución Política (Derecho a la intimidad personal y familiar y al buen nombre)
Artículo 29 Constitución Política (Debido proceso)","")))</f>
        <v>No aplica</v>
      </c>
      <c r="T112" s="75" t="str">
        <f>IF(Q112=DATOS!$J$3,"No aplica",IF(Q112=DATOS!$J$4,"Artículo 18 de la ley 1712 de 2014",IF(Q112=DATOS!$J$5,"Artículo 19 de la ley 1712 de 2014","")))</f>
        <v>No aplica</v>
      </c>
      <c r="U112" s="75" t="s">
        <v>191</v>
      </c>
      <c r="V112" s="79">
        <v>44393</v>
      </c>
      <c r="W112" s="80" t="str">
        <f>IF(R112=DATOS!$K$4,"No aplica",IF(Q112="","",IF(Q112="Es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13" spans="1:23" s="60" customFormat="1" ht="42.75" x14ac:dyDescent="0.2">
      <c r="A113" s="60" t="s">
        <v>823</v>
      </c>
      <c r="B113" s="76">
        <v>313</v>
      </c>
      <c r="C113" s="75" t="s">
        <v>120</v>
      </c>
      <c r="D113" s="75" t="s">
        <v>344</v>
      </c>
      <c r="E113" s="75" t="s">
        <v>344</v>
      </c>
      <c r="F113" s="75" t="s">
        <v>345</v>
      </c>
      <c r="G113" s="75">
        <v>2013</v>
      </c>
      <c r="H113" s="75" t="s">
        <v>28</v>
      </c>
      <c r="I113" s="75" t="s">
        <v>29</v>
      </c>
      <c r="J113" s="75" t="s">
        <v>30</v>
      </c>
      <c r="K113" s="75" t="s">
        <v>31</v>
      </c>
      <c r="L113" s="75" t="s">
        <v>32</v>
      </c>
      <c r="M113" s="75" t="s">
        <v>346</v>
      </c>
      <c r="N113" s="75" t="s">
        <v>120</v>
      </c>
      <c r="O113" s="75" t="s">
        <v>120</v>
      </c>
      <c r="P113" s="75" t="s">
        <v>33</v>
      </c>
      <c r="Q113" s="77" t="str">
        <f>IF(R113=DATOS!$K$4,"No aplica, es:",IF(R113=DATOS!$K$5,"Es Pública clasificada, porqué afecta:",IF(R113=DATOS!$K$6,"Es Pública clasificada, porqué afecta:",IF(R113=DATOS!$K$7,"Es Pública clasificada, porqué afecta:",IF(R113=DATOS!$K$8,"Es Pública reservada, porqué afecta:",IF(R113=DATOS!$K$9,"Es Pública reservada, porqué afecta:",IF(R113=DATOS!$K$10,"Es Pública reservada, porqué afecta:",IF(R113=DATOS!$K$11,"Es Pública reservada, porqué afecta:",IF(R113=DATOS!$K$12,"Es Pública reservada, porqué afecta:",IF(R113=DATOS!$K$13,"Es Pública reservada, porqué afecta:",IF(R113=DATOS!$K$14,"Es Pública reservada, porqué afecta:",IF(R113=DATOS!$K$15,"Es Pública reservada, porqué afecta:",IF(R113=DATOS!$K$16,"Es Pública reservada, porqué afecta:",IF(R113=DATOS!$K$17,"Es Pública reservada, porqué afecta:",""))))))))))))))</f>
        <v>No aplica, es:</v>
      </c>
      <c r="R113" s="77" t="s">
        <v>178</v>
      </c>
      <c r="S113" s="78" t="str">
        <f>IF(Q113=DATOS!$J$3,"No aplica",IF(Q113=DATOS!$J$4,"Artículo 15 Constitución Política (Derecho a la intimidad personal y familiar y al buen nombre)
Artículo 61 Constitución Política (Secretos comerciales e industriales)
Artículo 74 Constitución Política (El secreto profesional es inviolable)",IF(Q113=DATOS!$J$5,"Artículo 15 Constitución Política (Derecho a la intimidad personal y familiar y al buen nombre)
Artículo 29 Constitución Política (Debido proceso)","")))</f>
        <v>No aplica</v>
      </c>
      <c r="T113" s="75" t="str">
        <f>IF(Q113=DATOS!$J$3,"No aplica",IF(Q113=DATOS!$J$4,"Artículo 18 de la ley 1712 de 2014",IF(Q113=DATOS!$J$5,"Artículo 19 de la ley 1712 de 2014","")))</f>
        <v>No aplica</v>
      </c>
      <c r="U113" s="75" t="s">
        <v>190</v>
      </c>
      <c r="V113" s="79">
        <v>44393</v>
      </c>
      <c r="W113" s="80" t="str">
        <f>IF(R113=DATOS!$K$4,"No aplica",IF(Q113="","",IF(Q113="Es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14" spans="1:23" s="60" customFormat="1" ht="71.25" x14ac:dyDescent="0.2">
      <c r="A114" s="60" t="s">
        <v>823</v>
      </c>
      <c r="B114" s="76">
        <v>313</v>
      </c>
      <c r="C114" s="75" t="s">
        <v>120</v>
      </c>
      <c r="D114" s="75" t="s">
        <v>347</v>
      </c>
      <c r="E114" s="75" t="s">
        <v>348</v>
      </c>
      <c r="F114" s="75" t="s">
        <v>349</v>
      </c>
      <c r="G114" s="75">
        <v>2013</v>
      </c>
      <c r="H114" s="75" t="s">
        <v>28</v>
      </c>
      <c r="I114" s="75" t="s">
        <v>29</v>
      </c>
      <c r="J114" s="75" t="s">
        <v>30</v>
      </c>
      <c r="K114" s="75" t="s">
        <v>31</v>
      </c>
      <c r="L114" s="75" t="s">
        <v>32</v>
      </c>
      <c r="M114" s="75" t="s">
        <v>350</v>
      </c>
      <c r="N114" s="75" t="s">
        <v>120</v>
      </c>
      <c r="O114" s="75" t="s">
        <v>120</v>
      </c>
      <c r="P114" s="75" t="s">
        <v>33</v>
      </c>
      <c r="Q114" s="77" t="str">
        <f>IF(R114=DATOS!$K$4,"No aplica, es:",IF(R114=DATOS!$K$5,"Es Pública clasificada, porqué afecta:",IF(R114=DATOS!$K$6,"Es Pública clasificada, porqué afecta:",IF(R114=DATOS!$K$7,"Es Pública clasificada, porqué afecta:",IF(R114=DATOS!$K$8,"Es Pública reservada, porqué afecta:",IF(R114=DATOS!$K$9,"Es Pública reservada, porqué afecta:",IF(R114=DATOS!$K$10,"Es Pública reservada, porqué afecta:",IF(R114=DATOS!$K$11,"Es Pública reservada, porqué afecta:",IF(R114=DATOS!$K$12,"Es Pública reservada, porqué afecta:",IF(R114=DATOS!$K$13,"Es Pública reservada, porqué afecta:",IF(R114=DATOS!$K$14,"Es Pública reservada, porqué afecta:",IF(R114=DATOS!$K$15,"Es Pública reservada, porqué afecta:",IF(R114=DATOS!$K$16,"Es Pública reservada, porqué afecta:",IF(R114=DATOS!$K$17,"Es Pública reservada, porqué afecta:",""))))))))))))))</f>
        <v>No aplica, es:</v>
      </c>
      <c r="R114" s="77" t="s">
        <v>178</v>
      </c>
      <c r="S114" s="78" t="str">
        <f>IF(Q114=DATOS!$J$3,"No aplica",IF(Q114=DATOS!$J$4,"Artículo 15 Constitución Política (Derecho a la intimidad personal y familiar y al buen nombre)
Artículo 61 Constitución Política (Secretos comerciales e industriales)
Artículo 74 Constitución Política (El secreto profesional es inviolable)",IF(Q114=DATOS!$J$5,"Artículo 15 Constitución Política (Derecho a la intimidad personal y familiar y al buen nombre)
Artículo 29 Constitución Política (Debido proceso)","")))</f>
        <v>No aplica</v>
      </c>
      <c r="T114" s="75" t="str">
        <f>IF(Q114=DATOS!$J$3,"No aplica",IF(Q114=DATOS!$J$4,"Artículo 18 de la ley 1712 de 2014",IF(Q114=DATOS!$J$5,"Artículo 19 de la ley 1712 de 2014","")))</f>
        <v>No aplica</v>
      </c>
      <c r="U114" s="75" t="s">
        <v>190</v>
      </c>
      <c r="V114" s="79">
        <v>44393</v>
      </c>
      <c r="W114" s="80" t="str">
        <f>IF(R114=DATOS!$K$4,"No aplica",IF(Q114="","",IF(Q114="Es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15" spans="1:23" s="60" customFormat="1" ht="71.25" x14ac:dyDescent="0.2">
      <c r="A115" s="60" t="s">
        <v>823</v>
      </c>
      <c r="B115" s="76">
        <v>313</v>
      </c>
      <c r="C115" s="75" t="s">
        <v>120</v>
      </c>
      <c r="D115" s="75" t="s">
        <v>351</v>
      </c>
      <c r="E115" s="75" t="s">
        <v>351</v>
      </c>
      <c r="F115" s="75" t="s">
        <v>352</v>
      </c>
      <c r="G115" s="75">
        <v>2013</v>
      </c>
      <c r="H115" s="75" t="s">
        <v>28</v>
      </c>
      <c r="I115" s="75" t="s">
        <v>29</v>
      </c>
      <c r="J115" s="75" t="s">
        <v>30</v>
      </c>
      <c r="K115" s="75" t="s">
        <v>31</v>
      </c>
      <c r="L115" s="75" t="s">
        <v>32</v>
      </c>
      <c r="M115" s="75" t="s">
        <v>353</v>
      </c>
      <c r="N115" s="75" t="s">
        <v>120</v>
      </c>
      <c r="O115" s="75" t="s">
        <v>120</v>
      </c>
      <c r="P115" s="75" t="s">
        <v>33</v>
      </c>
      <c r="Q115" s="77" t="str">
        <f>IF(R115=DATOS!$K$4,"No aplica, es:",IF(R115=DATOS!$K$5,"Es Pública clasificada, porqué afecta:",IF(R115=DATOS!$K$6,"Es Pública clasificada, porqué afecta:",IF(R115=DATOS!$K$7,"Es Pública clasificada, porqué afecta:",IF(R115=DATOS!$K$8,"Es Pública reservada, porqué afecta:",IF(R115=DATOS!$K$9,"Es Pública reservada, porqué afecta:",IF(R115=DATOS!$K$10,"Es Pública reservada, porqué afecta:",IF(R115=DATOS!$K$11,"Es Pública reservada, porqué afecta:",IF(R115=DATOS!$K$12,"Es Pública reservada, porqué afecta:",IF(R115=DATOS!$K$13,"Es Pública reservada, porqué afecta:",IF(R115=DATOS!$K$14,"Es Pública reservada, porqué afecta:",IF(R115=DATOS!$K$15,"Es Pública reservada, porqué afecta:",IF(R115=DATOS!$K$16,"Es Pública reservada, porqué afecta:",IF(R115=DATOS!$K$17,"Es Pública reservada, porqué afecta:",""))))))))))))))</f>
        <v>No aplica, es:</v>
      </c>
      <c r="R115" s="77" t="s">
        <v>178</v>
      </c>
      <c r="S115" s="78" t="str">
        <f>IF(Q115=DATOS!$J$3,"No aplica",IF(Q115=DATOS!$J$4,"Artículo 15 Constitución Política (Derecho a la intimidad personal y familiar y al buen nombre)
Artículo 61 Constitución Política (Secretos comerciales e industriales)
Artículo 74 Constitución Política (El secreto profesional es inviolable)",IF(Q115=DATOS!$J$5,"Artículo 15 Constitución Política (Derecho a la intimidad personal y familiar y al buen nombre)
Artículo 29 Constitución Política (Debido proceso)","")))</f>
        <v>No aplica</v>
      </c>
      <c r="T115" s="75" t="str">
        <f>IF(Q115=DATOS!$J$3,"No aplica",IF(Q115=DATOS!$J$4,"Artículo 18 de la ley 1712 de 2014",IF(Q115=DATOS!$J$5,"Artículo 19 de la ley 1712 de 2014","")))</f>
        <v>No aplica</v>
      </c>
      <c r="U115" s="75" t="s">
        <v>190</v>
      </c>
      <c r="V115" s="79">
        <v>44393</v>
      </c>
      <c r="W115" s="80" t="str">
        <f>IF(R115=DATOS!$K$4,"No aplica",IF(Q115="","",IF(Q115="Es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16" spans="1:23" s="60" customFormat="1" ht="71.25" x14ac:dyDescent="0.2">
      <c r="A116" s="60" t="s">
        <v>823</v>
      </c>
      <c r="B116" s="76">
        <v>313</v>
      </c>
      <c r="C116" s="75" t="s">
        <v>120</v>
      </c>
      <c r="D116" s="75" t="s">
        <v>354</v>
      </c>
      <c r="E116" s="75" t="s">
        <v>355</v>
      </c>
      <c r="F116" s="75" t="s">
        <v>356</v>
      </c>
      <c r="G116" s="75">
        <v>2013</v>
      </c>
      <c r="H116" s="75" t="s">
        <v>28</v>
      </c>
      <c r="I116" s="75" t="s">
        <v>29</v>
      </c>
      <c r="J116" s="75" t="s">
        <v>30</v>
      </c>
      <c r="K116" s="75" t="s">
        <v>31</v>
      </c>
      <c r="L116" s="75" t="s">
        <v>357</v>
      </c>
      <c r="M116" s="75" t="s">
        <v>358</v>
      </c>
      <c r="N116" s="75" t="s">
        <v>120</v>
      </c>
      <c r="O116" s="75" t="s">
        <v>120</v>
      </c>
      <c r="P116" s="75" t="s">
        <v>33</v>
      </c>
      <c r="Q116" s="77" t="str">
        <f>IF(R116=DATOS!$K$4,"No aplica, es:",IF(R116=DATOS!$K$5,"Es Pública clasificada, porqué afecta:",IF(R116=DATOS!$K$6,"Es Pública clasificada, porqué afecta:",IF(R116=DATOS!$K$7,"Es Pública clasificada, porqué afecta:",IF(R116=DATOS!$K$8,"Es Pública reservada, porqué afecta:",IF(R116=DATOS!$K$9,"Es Pública reservada, porqué afecta:",IF(R116=DATOS!$K$10,"Es Pública reservada, porqué afecta:",IF(R116=DATOS!$K$11,"Es Pública reservada, porqué afecta:",IF(R116=DATOS!$K$12,"Es Pública reservada, porqué afecta:",IF(R116=DATOS!$K$13,"Es Pública reservada, porqué afecta:",IF(R116=DATOS!$K$14,"Es Pública reservada, porqué afecta:",IF(R116=DATOS!$K$15,"Es Pública reservada, porqué afecta:",IF(R116=DATOS!$K$16,"Es Pública reservada, porqué afecta:",IF(R116=DATOS!$K$17,"Es Pública reservada, porqué afecta:",""))))))))))))))</f>
        <v>No aplica, es:</v>
      </c>
      <c r="R116" s="77" t="s">
        <v>178</v>
      </c>
      <c r="S116" s="78" t="str">
        <f>IF(Q116=DATOS!$J$3,"No aplica",IF(Q116=DATOS!$J$4,"Artículo 15 Constitución Política (Derecho a la intimidad personal y familiar y al buen nombre)
Artículo 61 Constitución Política (Secretos comerciales e industriales)
Artículo 74 Constitución Política (El secreto profesional es inviolable)",IF(Q116=DATOS!$J$5,"Artículo 15 Constitución Política (Derecho a la intimidad personal y familiar y al buen nombre)
Artículo 29 Constitución Política (Debido proceso)","")))</f>
        <v>No aplica</v>
      </c>
      <c r="T116" s="75" t="str">
        <f>IF(Q116=DATOS!$J$3,"No aplica",IF(Q116=DATOS!$J$4,"Artículo 18 de la ley 1712 de 2014",IF(Q116=DATOS!$J$5,"Artículo 19 de la ley 1712 de 2014","")))</f>
        <v>No aplica</v>
      </c>
      <c r="U116" s="75" t="s">
        <v>190</v>
      </c>
      <c r="V116" s="79">
        <v>44393</v>
      </c>
      <c r="W116" s="80" t="str">
        <f>IF(R116=DATOS!$K$4,"No aplica",IF(Q116="","",IF(Q116="Es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17" spans="1:23" s="60" customFormat="1" ht="114" x14ac:dyDescent="0.2">
      <c r="A117" s="60" t="s">
        <v>823</v>
      </c>
      <c r="B117" s="76">
        <v>313</v>
      </c>
      <c r="C117" s="75" t="s">
        <v>120</v>
      </c>
      <c r="D117" s="75" t="s">
        <v>359</v>
      </c>
      <c r="E117" s="75" t="s">
        <v>359</v>
      </c>
      <c r="F117" s="75" t="s">
        <v>360</v>
      </c>
      <c r="G117" s="75">
        <v>2013</v>
      </c>
      <c r="H117" s="75" t="s">
        <v>28</v>
      </c>
      <c r="I117" s="75" t="s">
        <v>29</v>
      </c>
      <c r="J117" s="75" t="s">
        <v>30</v>
      </c>
      <c r="K117" s="75" t="s">
        <v>31</v>
      </c>
      <c r="L117" s="75" t="s">
        <v>32</v>
      </c>
      <c r="M117" s="75" t="s">
        <v>361</v>
      </c>
      <c r="N117" s="75" t="s">
        <v>120</v>
      </c>
      <c r="O117" s="75" t="s">
        <v>120</v>
      </c>
      <c r="P117" s="75" t="s">
        <v>33</v>
      </c>
      <c r="Q117" s="77" t="str">
        <f>IF(R117=DATOS!$K$4,"No aplica, es:",IF(R117=DATOS!$K$5,"Es Pública clasificada, porqué afecta:",IF(R117=DATOS!$K$6,"Es Pública clasificada, porqué afecta:",IF(R117=DATOS!$K$7,"Es Pública clasificada, porqué afecta:",IF(R117=DATOS!$K$8,"Es Pública reservada, porqué afecta:",IF(R117=DATOS!$K$9,"Es Pública reservada, porqué afecta:",IF(R117=DATOS!$K$10,"Es Pública reservada, porqué afecta:",IF(R117=DATOS!$K$11,"Es Pública reservada, porqué afecta:",IF(R117=DATOS!$K$12,"Es Pública reservada, porqué afecta:",IF(R117=DATOS!$K$13,"Es Pública reservada, porqué afecta:",IF(R117=DATOS!$K$14,"Es Pública reservada, porqué afecta:",IF(R117=DATOS!$K$15,"Es Pública reservada, porqué afecta:",IF(R117=DATOS!$K$16,"Es Pública reservada, porqué afecta:",IF(R117=DATOS!$K$17,"Es Pública reservada, porqué afecta:",""))))))))))))))</f>
        <v>Es Pública clasificada, porqué afecta:</v>
      </c>
      <c r="R117" s="77" t="s">
        <v>185</v>
      </c>
      <c r="S117" s="78" t="str">
        <f>IF(Q117=DATOS!$J$3,"No aplica",IF(Q117=DATOS!$J$4,"Artículo 15 Constitución Política (Derecho a la intimidad personal y familiar y al buen nombre)
Artículo 61 Constitución Política (Secretos comerciales e industriales)
Artículo 74 Constitución Política (El secreto profesional es inviolable)",IF(Q117=DATOS!$J$5,"Artículo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17" s="75" t="str">
        <f>IF(Q117=DATOS!$J$3,"No aplica",IF(Q117=DATOS!$J$4,"Artículo 18 de la ley 1712 de 2014",IF(Q117=DATOS!$J$5,"Artículo 19 de la ley 1712 de 2014","")))</f>
        <v>Artículo 18 de la ley 1712 de 2014</v>
      </c>
      <c r="U117" s="75" t="s">
        <v>190</v>
      </c>
      <c r="V117" s="79">
        <v>44393</v>
      </c>
      <c r="W117" s="80" t="str">
        <f>IF(R117=DATOS!$K$4,"No aplica",IF(Q117="","",IF(Q117="Es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18" spans="1:23" s="60" customFormat="1" ht="71.25" x14ac:dyDescent="0.2">
      <c r="A118" s="60" t="s">
        <v>823</v>
      </c>
      <c r="B118" s="76">
        <v>313</v>
      </c>
      <c r="C118" s="75" t="s">
        <v>120</v>
      </c>
      <c r="D118" s="75" t="s">
        <v>362</v>
      </c>
      <c r="E118" s="75" t="s">
        <v>363</v>
      </c>
      <c r="F118" s="75" t="s">
        <v>274</v>
      </c>
      <c r="G118" s="75">
        <v>2013</v>
      </c>
      <c r="H118" s="75" t="s">
        <v>28</v>
      </c>
      <c r="I118" s="75" t="s">
        <v>29</v>
      </c>
      <c r="J118" s="75" t="s">
        <v>30</v>
      </c>
      <c r="K118" s="75" t="s">
        <v>31</v>
      </c>
      <c r="L118" s="75" t="s">
        <v>32</v>
      </c>
      <c r="M118" s="75" t="s">
        <v>364</v>
      </c>
      <c r="N118" s="75" t="s">
        <v>120</v>
      </c>
      <c r="O118" s="75" t="s">
        <v>120</v>
      </c>
      <c r="P118" s="75" t="s">
        <v>33</v>
      </c>
      <c r="Q118" s="77" t="str">
        <f>IF(R118=DATOS!$K$4,"No aplica, es:",IF(R118=DATOS!$K$5,"Es Pública clasificada, porqué afecta:",IF(R118=DATOS!$K$6,"Es Pública clasificada, porqué afecta:",IF(R118=DATOS!$K$7,"Es Pública clasificada, porqué afecta:",IF(R118=DATOS!$K$8,"Es Pública reservada, porqué afecta:",IF(R118=DATOS!$K$9,"Es Pública reservada, porqué afecta:",IF(R118=DATOS!$K$10,"Es Pública reservada, porqué afecta:",IF(R118=DATOS!$K$11,"Es Pública reservada, porqué afecta:",IF(R118=DATOS!$K$12,"Es Pública reservada, porqué afecta:",IF(R118=DATOS!$K$13,"Es Pública reservada, porqué afecta:",IF(R118=DATOS!$K$14,"Es Pública reservada, porqué afecta:",IF(R118=DATOS!$K$15,"Es Pública reservada, porqué afecta:",IF(R118=DATOS!$K$16,"Es Pública reservada, porqué afecta:",IF(R118=DATOS!$K$17,"Es Pública reservada, porqué afecta:",""))))))))))))))</f>
        <v>No aplica, es:</v>
      </c>
      <c r="R118" s="77" t="s">
        <v>178</v>
      </c>
      <c r="S118" s="78" t="str">
        <f>IF(Q118=DATOS!$J$3,"No aplica",IF(Q118=DATOS!$J$4,"Artículo 15 Constitución Política (Derecho a la intimidad personal y familiar y al buen nombre)
Artículo 61 Constitución Política (Secretos comerciales e industriales)
Artículo 74 Constitución Política (El secreto profesional es inviolable)",IF(Q118=DATOS!$J$5,"Artículo 15 Constitución Política (Derecho a la intimidad personal y familiar y al buen nombre)
Artículo 29 Constitución Política (Debido proceso)","")))</f>
        <v>No aplica</v>
      </c>
      <c r="T118" s="75" t="str">
        <f>IF(Q118=DATOS!$J$3,"No aplica",IF(Q118=DATOS!$J$4,"Artículo 18 de la ley 1712 de 2014",IF(Q118=DATOS!$J$5,"Artículo 19 de la ley 1712 de 2014","")))</f>
        <v>No aplica</v>
      </c>
      <c r="U118" s="75" t="s">
        <v>191</v>
      </c>
      <c r="V118" s="79">
        <v>44393</v>
      </c>
      <c r="W118" s="80" t="str">
        <f>IF(R118=DATOS!$K$4,"No aplica",IF(Q118="","",IF(Q118="Es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19" spans="1:23" s="60" customFormat="1" ht="42.75" x14ac:dyDescent="0.2">
      <c r="A119" s="60" t="s">
        <v>823</v>
      </c>
      <c r="B119" s="76">
        <v>313</v>
      </c>
      <c r="C119" s="75" t="s">
        <v>120</v>
      </c>
      <c r="D119" s="75" t="s">
        <v>222</v>
      </c>
      <c r="E119" s="75" t="s">
        <v>222</v>
      </c>
      <c r="F119" s="75" t="s">
        <v>365</v>
      </c>
      <c r="G119" s="75">
        <v>2013</v>
      </c>
      <c r="H119" s="75" t="s">
        <v>28</v>
      </c>
      <c r="I119" s="75" t="s">
        <v>29</v>
      </c>
      <c r="J119" s="75" t="s">
        <v>30</v>
      </c>
      <c r="K119" s="75" t="s">
        <v>31</v>
      </c>
      <c r="L119" s="75" t="s">
        <v>32</v>
      </c>
      <c r="M119" s="75" t="s">
        <v>366</v>
      </c>
      <c r="N119" s="75" t="s">
        <v>120</v>
      </c>
      <c r="O119" s="75" t="s">
        <v>120</v>
      </c>
      <c r="P119" s="75" t="s">
        <v>33</v>
      </c>
      <c r="Q119" s="77" t="str">
        <f>IF(R119=DATOS!$K$4,"No aplica, es:",IF(R119=DATOS!$K$5,"Es Pública clasificada, porqué afecta:",IF(R119=DATOS!$K$6,"Es Pública clasificada, porqué afecta:",IF(R119=DATOS!$K$7,"Es Pública clasificada, porqué afecta:",IF(R119=DATOS!$K$8,"Es Pública reservada, porqué afecta:",IF(R119=DATOS!$K$9,"Es Pública reservada, porqué afecta:",IF(R119=DATOS!$K$10,"Es Pública reservada, porqué afecta:",IF(R119=DATOS!$K$11,"Es Pública reservada, porqué afecta:",IF(R119=DATOS!$K$12,"Es Pública reservada, porqué afecta:",IF(R119=DATOS!$K$13,"Es Pública reservada, porqué afecta:",IF(R119=DATOS!$K$14,"Es Pública reservada, porqué afecta:",IF(R119=DATOS!$K$15,"Es Pública reservada, porqué afecta:",IF(R119=DATOS!$K$16,"Es Pública reservada, porqué afecta:",IF(R119=DATOS!$K$17,"Es Pública reservada, porqué afecta:",""))))))))))))))</f>
        <v>No aplica, es:</v>
      </c>
      <c r="R119" s="77" t="s">
        <v>178</v>
      </c>
      <c r="S119" s="78" t="str">
        <f>IF(Q119=DATOS!$J$3,"No aplica",IF(Q119=DATOS!$J$4,"Artículo 15 Constitución Política (Derecho a la intimidad personal y familiar y al buen nombre)
Artículo 61 Constitución Política (Secretos comerciales e industriales)
Artículo 74 Constitución Política (El secreto profesional es inviolable)",IF(Q119=DATOS!$J$5,"Artículo 15 Constitución Política (Derecho a la intimidad personal y familiar y al buen nombre)
Artículo 29 Constitución Política (Debido proceso)","")))</f>
        <v>No aplica</v>
      </c>
      <c r="T119" s="75" t="str">
        <f>IF(Q119=DATOS!$J$3,"No aplica",IF(Q119=DATOS!$J$4,"Artículo 18 de la ley 1712 de 2014",IF(Q119=DATOS!$J$5,"Artículo 19 de la ley 1712 de 2014","")))</f>
        <v>No aplica</v>
      </c>
      <c r="U119" s="75" t="s">
        <v>190</v>
      </c>
      <c r="V119" s="79">
        <v>44393</v>
      </c>
      <c r="W119" s="80" t="str">
        <f>IF(R119=DATOS!$K$4,"No aplica",IF(Q119="","",IF(Q119="Es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20" spans="1:23" s="60" customFormat="1" ht="71.25" x14ac:dyDescent="0.2">
      <c r="A120" s="60" t="s">
        <v>823</v>
      </c>
      <c r="B120" s="76">
        <v>313</v>
      </c>
      <c r="C120" s="75" t="s">
        <v>120</v>
      </c>
      <c r="D120" s="75" t="s">
        <v>367</v>
      </c>
      <c r="E120" s="75" t="s">
        <v>367</v>
      </c>
      <c r="F120" s="75" t="s">
        <v>368</v>
      </c>
      <c r="G120" s="75">
        <v>2013</v>
      </c>
      <c r="H120" s="75" t="s">
        <v>28</v>
      </c>
      <c r="I120" s="75" t="s">
        <v>29</v>
      </c>
      <c r="J120" s="75" t="s">
        <v>30</v>
      </c>
      <c r="K120" s="75" t="s">
        <v>31</v>
      </c>
      <c r="L120" s="75" t="s">
        <v>32</v>
      </c>
      <c r="M120" s="75" t="s">
        <v>369</v>
      </c>
      <c r="N120" s="75" t="s">
        <v>120</v>
      </c>
      <c r="O120" s="75" t="s">
        <v>120</v>
      </c>
      <c r="P120" s="75" t="s">
        <v>33</v>
      </c>
      <c r="Q120" s="77" t="str">
        <f>IF(R120=DATOS!$K$4,"No aplica, es:",IF(R120=DATOS!$K$5,"Es Pública clasificada, porqué afecta:",IF(R120=DATOS!$K$6,"Es Pública clasificada, porqué afecta:",IF(R120=DATOS!$K$7,"Es Pública clasificada, porqué afecta:",IF(R120=DATOS!$K$8,"Es Pública reservada, porqué afecta:",IF(R120=DATOS!$K$9,"Es Pública reservada, porqué afecta:",IF(R120=DATOS!$K$10,"Es Pública reservada, porqué afecta:",IF(R120=DATOS!$K$11,"Es Pública reservada, porqué afecta:",IF(R120=DATOS!$K$12,"Es Pública reservada, porqué afecta:",IF(R120=DATOS!$K$13,"Es Pública reservada, porqué afecta:",IF(R120=DATOS!$K$14,"Es Pública reservada, porqué afecta:",IF(R120=DATOS!$K$15,"Es Pública reservada, porqué afecta:",IF(R120=DATOS!$K$16,"Es Pública reservada, porqué afecta:",IF(R120=DATOS!$K$17,"Es Pública reservada, porqué afecta:",""))))))))))))))</f>
        <v>No aplica, es:</v>
      </c>
      <c r="R120" s="77" t="s">
        <v>178</v>
      </c>
      <c r="S120" s="78" t="str">
        <f>IF(Q120=DATOS!$J$3,"No aplica",IF(Q120=DATOS!$J$4,"Artículo 15 Constitución Política (Derecho a la intimidad personal y familiar y al buen nombre)
Artículo 61 Constitución Política (Secretos comerciales e industriales)
Artículo 74 Constitución Política (El secreto profesional es inviolable)",IF(Q120=DATOS!$J$5,"Artículo 15 Constitución Política (Derecho a la intimidad personal y familiar y al buen nombre)
Artículo 29 Constitución Política (Debido proceso)","")))</f>
        <v>No aplica</v>
      </c>
      <c r="T120" s="75" t="str">
        <f>IF(Q120=DATOS!$J$3,"No aplica",IF(Q120=DATOS!$J$4,"Artículo 18 de la ley 1712 de 2014",IF(Q120=DATOS!$J$5,"Artículo 19 de la ley 1712 de 2014","")))</f>
        <v>No aplica</v>
      </c>
      <c r="U120" s="75" t="s">
        <v>190</v>
      </c>
      <c r="V120" s="79">
        <v>44393</v>
      </c>
      <c r="W120" s="80" t="str">
        <f>IF(R120=DATOS!$K$4,"No aplica",IF(Q120="","",IF(Q120="Es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21" spans="1:23" s="60" customFormat="1" ht="57" x14ac:dyDescent="0.2">
      <c r="A121" s="60" t="s">
        <v>823</v>
      </c>
      <c r="B121" s="76">
        <v>313</v>
      </c>
      <c r="C121" s="75" t="s">
        <v>120</v>
      </c>
      <c r="D121" s="75" t="s">
        <v>367</v>
      </c>
      <c r="E121" s="75" t="s">
        <v>367</v>
      </c>
      <c r="F121" s="75" t="s">
        <v>370</v>
      </c>
      <c r="G121" s="75">
        <v>2013</v>
      </c>
      <c r="H121" s="75" t="s">
        <v>28</v>
      </c>
      <c r="I121" s="75" t="s">
        <v>29</v>
      </c>
      <c r="J121" s="75" t="s">
        <v>30</v>
      </c>
      <c r="K121" s="75" t="s">
        <v>31</v>
      </c>
      <c r="L121" s="75" t="s">
        <v>32</v>
      </c>
      <c r="M121" s="75" t="s">
        <v>371</v>
      </c>
      <c r="N121" s="75" t="s">
        <v>120</v>
      </c>
      <c r="O121" s="75" t="s">
        <v>120</v>
      </c>
      <c r="P121" s="75" t="s">
        <v>33</v>
      </c>
      <c r="Q121" s="77" t="str">
        <f>IF(R121=DATOS!$K$4,"No aplica, es:",IF(R121=DATOS!$K$5,"Es Pública clasificada, porqué afecta:",IF(R121=DATOS!$K$6,"Es Pública clasificada, porqué afecta:",IF(R121=DATOS!$K$7,"Es Pública clasificada, porqué afecta:",IF(R121=DATOS!$K$8,"Es Pública reservada, porqué afecta:",IF(R121=DATOS!$K$9,"Es Pública reservada, porqué afecta:",IF(R121=DATOS!$K$10,"Es Pública reservada, porqué afecta:",IF(R121=DATOS!$K$11,"Es Pública reservada, porqué afecta:",IF(R121=DATOS!$K$12,"Es Pública reservada, porqué afecta:",IF(R121=DATOS!$K$13,"Es Pública reservada, porqué afecta:",IF(R121=DATOS!$K$14,"Es Pública reservada, porqué afecta:",IF(R121=DATOS!$K$15,"Es Pública reservada, porqué afecta:",IF(R121=DATOS!$K$16,"Es Pública reservada, porqué afecta:",IF(R121=DATOS!$K$17,"Es Pública reservada, porqué afecta:",""))))))))))))))</f>
        <v>No aplica, es:</v>
      </c>
      <c r="R121" s="77" t="s">
        <v>178</v>
      </c>
      <c r="S121" s="78" t="str">
        <f>IF(Q121=DATOS!$J$3,"No aplica",IF(Q121=DATOS!$J$4,"Artículo 15 Constitución Política (Derecho a la intimidad personal y familiar y al buen nombre)
Artículo 61 Constitución Política (Secretos comerciales e industriales)
Artículo 74 Constitución Política (El secreto profesional es inviolable)",IF(Q121=DATOS!$J$5,"Artículo 15 Constitución Política (Derecho a la intimidad personal y familiar y al buen nombre)
Artículo 29 Constitución Política (Debido proceso)","")))</f>
        <v>No aplica</v>
      </c>
      <c r="T121" s="75" t="str">
        <f>IF(Q121=DATOS!$J$3,"No aplica",IF(Q121=DATOS!$J$4,"Artículo 18 de la ley 1712 de 2014",IF(Q121=DATOS!$J$5,"Artículo 19 de la ley 1712 de 2014","")))</f>
        <v>No aplica</v>
      </c>
      <c r="U121" s="75" t="s">
        <v>190</v>
      </c>
      <c r="V121" s="79">
        <v>44393</v>
      </c>
      <c r="W121" s="80" t="str">
        <f>IF(R121=DATOS!$K$4,"No aplica",IF(Q121="","",IF(Q121="Es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22" spans="1:23" s="60" customFormat="1" ht="129" customHeight="1" x14ac:dyDescent="0.2">
      <c r="A122" s="60" t="s">
        <v>823</v>
      </c>
      <c r="B122" s="76">
        <v>313</v>
      </c>
      <c r="C122" s="75" t="s">
        <v>120</v>
      </c>
      <c r="D122" s="75" t="s">
        <v>367</v>
      </c>
      <c r="E122" s="75" t="s">
        <v>367</v>
      </c>
      <c r="F122" s="75" t="s">
        <v>372</v>
      </c>
      <c r="G122" s="75">
        <v>2013</v>
      </c>
      <c r="H122" s="75" t="s">
        <v>28</v>
      </c>
      <c r="I122" s="75" t="s">
        <v>29</v>
      </c>
      <c r="J122" s="75" t="s">
        <v>30</v>
      </c>
      <c r="K122" s="75" t="s">
        <v>31</v>
      </c>
      <c r="L122" s="75" t="s">
        <v>32</v>
      </c>
      <c r="M122" s="75" t="s">
        <v>373</v>
      </c>
      <c r="N122" s="75" t="s">
        <v>120</v>
      </c>
      <c r="O122" s="75" t="s">
        <v>120</v>
      </c>
      <c r="P122" s="75" t="s">
        <v>33</v>
      </c>
      <c r="Q122" s="77" t="str">
        <f>IF(R122=DATOS!$K$4,"No aplica, es:",IF(R122=DATOS!$K$5,"Es Pública clasificada, porqué afecta:",IF(R122=DATOS!$K$6,"Es Pública clasificada, porqué afecta:",IF(R122=DATOS!$K$7,"Es Pública clasificada, porqué afecta:",IF(R122=DATOS!$K$8,"Es Pública reservada, porqué afecta:",IF(R122=DATOS!$K$9,"Es Pública reservada, porqué afecta:",IF(R122=DATOS!$K$10,"Es Pública reservada, porqué afecta:",IF(R122=DATOS!$K$11,"Es Pública reservada, porqué afecta:",IF(R122=DATOS!$K$12,"Es Pública reservada, porqué afecta:",IF(R122=DATOS!$K$13,"Es Pública reservada, porqué afecta:",IF(R122=DATOS!$K$14,"Es Pública reservada, porqué afecta:",IF(R122=DATOS!$K$15,"Es Pública reservada, porqué afecta:",IF(R122=DATOS!$K$16,"Es Pública reservada, porqué afecta:",IF(R122=DATOS!$K$17,"Es Pública reservada, porqué afecta:",""))))))))))))))</f>
        <v>No aplica, es:</v>
      </c>
      <c r="R122" s="77" t="s">
        <v>178</v>
      </c>
      <c r="S122" s="78" t="str">
        <f>IF(Q122=DATOS!$J$3,"No aplica",IF(Q122=DATOS!$J$4,"Artículo 15 Constitución Política (Derecho a la intimidad personal y familiar y al buen nombre)
Artículo 61 Constitución Política (Secretos comerciales e industriales)
Artículo 74 Constitución Política (El secreto profesional es inviolable)",IF(Q122=DATOS!$J$5,"Artículo 15 Constitución Política (Derecho a la intimidad personal y familiar y al buen nombre)
Artículo 29 Constitución Política (Debido proceso)","")))</f>
        <v>No aplica</v>
      </c>
      <c r="T122" s="75" t="str">
        <f>IF(Q122=DATOS!$J$3,"No aplica",IF(Q122=DATOS!$J$4,"Artículo 18 de la ley 1712 de 2014",IF(Q122=DATOS!$J$5,"Artículo 19 de la ley 1712 de 2014","")))</f>
        <v>No aplica</v>
      </c>
      <c r="U122" s="75" t="s">
        <v>190</v>
      </c>
      <c r="V122" s="79">
        <v>44393</v>
      </c>
      <c r="W122" s="80" t="str">
        <f>IF(R122=DATOS!$K$4,"No aplica",IF(Q122="","",IF(Q122="Es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23" spans="1:23" s="60" customFormat="1" ht="114.75" customHeight="1" x14ac:dyDescent="0.2">
      <c r="A123" s="60" t="s">
        <v>823</v>
      </c>
      <c r="B123" s="76">
        <v>313</v>
      </c>
      <c r="C123" s="75" t="s">
        <v>120</v>
      </c>
      <c r="D123" s="75" t="s">
        <v>367</v>
      </c>
      <c r="E123" s="75" t="s">
        <v>367</v>
      </c>
      <c r="F123" s="75" t="s">
        <v>374</v>
      </c>
      <c r="G123" s="75">
        <v>2013</v>
      </c>
      <c r="H123" s="75" t="s">
        <v>28</v>
      </c>
      <c r="I123" s="75" t="s">
        <v>29</v>
      </c>
      <c r="J123" s="75" t="s">
        <v>30</v>
      </c>
      <c r="K123" s="75" t="s">
        <v>31</v>
      </c>
      <c r="L123" s="75" t="s">
        <v>32</v>
      </c>
      <c r="M123" s="75" t="s">
        <v>375</v>
      </c>
      <c r="N123" s="75" t="s">
        <v>120</v>
      </c>
      <c r="O123" s="75" t="s">
        <v>120</v>
      </c>
      <c r="P123" s="75" t="s">
        <v>33</v>
      </c>
      <c r="Q123" s="77" t="str">
        <f>IF(R123=DATOS!$K$4,"No aplica, es:",IF(R123=DATOS!$K$5,"Es Pública clasificada, porqué afecta:",IF(R123=DATOS!$K$6,"Es Pública clasificada, porqué afecta:",IF(R123=DATOS!$K$7,"Es Pública clasificada, porqué afecta:",IF(R123=DATOS!$K$8,"Es Pública reservada, porqué afecta:",IF(R123=DATOS!$K$9,"Es Pública reservada, porqué afecta:",IF(R123=DATOS!$K$10,"Es Pública reservada, porqué afecta:",IF(R123=DATOS!$K$11,"Es Pública reservada, porqué afecta:",IF(R123=DATOS!$K$12,"Es Pública reservada, porqué afecta:",IF(R123=DATOS!$K$13,"Es Pública reservada, porqué afecta:",IF(R123=DATOS!$K$14,"Es Pública reservada, porqué afecta:",IF(R123=DATOS!$K$15,"Es Pública reservada, porqué afecta:",IF(R123=DATOS!$K$16,"Es Pública reservada, porqué afecta:",IF(R123=DATOS!$K$17,"Es Pública reservada, porqué afecta:",""))))))))))))))</f>
        <v>No aplica, es:</v>
      </c>
      <c r="R123" s="77" t="s">
        <v>178</v>
      </c>
      <c r="S123" s="78" t="str">
        <f>IF(Q123=DATOS!$J$3,"No aplica",IF(Q123=DATOS!$J$4,"Artículo 15 Constitución Política (Derecho a la intimidad personal y familiar y al buen nombre)
Artículo 61 Constitución Política (Secretos comerciales e industriales)
Artículo 74 Constitución Política (El secreto profesional es inviolable)",IF(Q123=DATOS!$J$5,"Artículo 15 Constitución Política (Derecho a la intimidad personal y familiar y al buen nombre)
Artículo 29 Constitución Política (Debido proceso)","")))</f>
        <v>No aplica</v>
      </c>
      <c r="T123" s="75" t="str">
        <f>IF(Q123=DATOS!$J$3,"No aplica",IF(Q123=DATOS!$J$4,"Artículo 18 de la ley 1712 de 2014",IF(Q123=DATOS!$J$5,"Artículo 19 de la ley 1712 de 2014","")))</f>
        <v>No aplica</v>
      </c>
      <c r="U123" s="75" t="s">
        <v>190</v>
      </c>
      <c r="V123" s="79">
        <v>44393</v>
      </c>
      <c r="W123" s="80" t="str">
        <f>IF(R123=DATOS!$K$4,"No aplica",IF(Q123="","",IF(Q123="Es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24" spans="1:23" ht="57" x14ac:dyDescent="0.2">
      <c r="A124" s="60" t="s">
        <v>823</v>
      </c>
      <c r="B124" s="76">
        <v>313</v>
      </c>
      <c r="C124" s="75" t="s">
        <v>120</v>
      </c>
      <c r="D124" s="75" t="s">
        <v>367</v>
      </c>
      <c r="E124" s="75" t="s">
        <v>367</v>
      </c>
      <c r="F124" s="75" t="s">
        <v>376</v>
      </c>
      <c r="G124" s="75">
        <v>2013</v>
      </c>
      <c r="H124" s="75" t="s">
        <v>28</v>
      </c>
      <c r="I124" s="75" t="s">
        <v>29</v>
      </c>
      <c r="J124" s="75" t="s">
        <v>30</v>
      </c>
      <c r="K124" s="75" t="s">
        <v>31</v>
      </c>
      <c r="L124" s="75" t="s">
        <v>32</v>
      </c>
      <c r="M124" s="75" t="s">
        <v>377</v>
      </c>
      <c r="N124" s="75" t="s">
        <v>120</v>
      </c>
      <c r="O124" s="75" t="s">
        <v>120</v>
      </c>
      <c r="P124" s="75" t="s">
        <v>33</v>
      </c>
      <c r="Q124" s="77" t="str">
        <f>IF(R124=DATOS!$K$4,"No aplica, es:",IF(R124=DATOS!$K$5,"Es Pública clasificada, porqué afecta:",IF(R124=DATOS!$K$6,"Es Pública clasificada, porqué afecta:",IF(R124=DATOS!$K$7,"Es Pública clasificada, porqué afecta:",IF(R124=DATOS!$K$8,"Es Pública reservada, porqué afecta:",IF(R124=DATOS!$K$9,"Es Pública reservada, porqué afecta:",IF(R124=DATOS!$K$10,"Es Pública reservada, porqué afecta:",IF(R124=DATOS!$K$11,"Es Pública reservada, porqué afecta:",IF(R124=DATOS!$K$12,"Es Pública reservada, porqué afecta:",IF(R124=DATOS!$K$13,"Es Pública reservada, porqué afecta:",IF(R124=DATOS!$K$14,"Es Pública reservada, porqué afecta:",IF(R124=DATOS!$K$15,"Es Pública reservada, porqué afecta:",IF(R124=DATOS!$K$16,"Es Pública reservada, porqué afecta:",IF(R124=DATOS!$K$17,"Es Pública reservada, porqué afecta:",""))))))))))))))</f>
        <v>No aplica, es:</v>
      </c>
      <c r="R124" s="77" t="s">
        <v>178</v>
      </c>
      <c r="S124" s="78" t="str">
        <f>IF(Q124=DATOS!$J$3,"No aplica",IF(Q124=DATOS!$J$4,"Artículo 15 Constitución Política (Derecho a la intimidad personal y familiar y al buen nombre)
Artículo 61 Constitución Política (Secretos comerciales e industriales)
Artículo 74 Constitución Política (El secreto profesional es inviolable)",IF(Q124=DATOS!$J$5,"Artículo 15 Constitución Política (Derecho a la intimidad personal y familiar y al buen nombre)
Artículo 29 Constitución Política (Debido proceso)","")))</f>
        <v>No aplica</v>
      </c>
      <c r="T124" s="75" t="str">
        <f>IF(Q124=DATOS!$J$3,"No aplica",IF(Q124=DATOS!$J$4,"Artículo 18 de la ley 1712 de 2014",IF(Q124=DATOS!$J$5,"Artículo 19 de la ley 1712 de 2014","")))</f>
        <v>No aplica</v>
      </c>
      <c r="U124" s="75" t="s">
        <v>190</v>
      </c>
      <c r="V124" s="79">
        <v>44393</v>
      </c>
      <c r="W124" s="80" t="str">
        <f>IF(R124=DATOS!$K$4,"No aplica",IF(Q124="","",IF(Q124="Es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25" spans="1:23" ht="99.75" x14ac:dyDescent="0.2">
      <c r="A125" s="60" t="s">
        <v>823</v>
      </c>
      <c r="B125" s="76">
        <v>313</v>
      </c>
      <c r="C125" s="75" t="s">
        <v>120</v>
      </c>
      <c r="D125" s="75" t="s">
        <v>367</v>
      </c>
      <c r="E125" s="75" t="s">
        <v>367</v>
      </c>
      <c r="F125" s="75" t="s">
        <v>378</v>
      </c>
      <c r="G125" s="75">
        <v>2013</v>
      </c>
      <c r="H125" s="75" t="s">
        <v>28</v>
      </c>
      <c r="I125" s="75" t="s">
        <v>29</v>
      </c>
      <c r="J125" s="75" t="s">
        <v>30</v>
      </c>
      <c r="K125" s="75" t="s">
        <v>31</v>
      </c>
      <c r="L125" s="75" t="s">
        <v>32</v>
      </c>
      <c r="M125" s="75" t="s">
        <v>379</v>
      </c>
      <c r="N125" s="75" t="s">
        <v>120</v>
      </c>
      <c r="O125" s="75" t="s">
        <v>120</v>
      </c>
      <c r="P125" s="75" t="s">
        <v>33</v>
      </c>
      <c r="Q125" s="77" t="str">
        <f>IF(R125=DATOS!$K$4,"No aplica, es:",IF(R125=DATOS!$K$5,"Es Pública clasificada, porqué afecta:",IF(R125=DATOS!$K$6,"Es Pública clasificada, porqué afecta:",IF(R125=DATOS!$K$7,"Es Pública clasificada, porqué afecta:",IF(R125=DATOS!$K$8,"Es Pública reservada, porqué afecta:",IF(R125=DATOS!$K$9,"Es Pública reservada, porqué afecta:",IF(R125=DATOS!$K$10,"Es Pública reservada, porqué afecta:",IF(R125=DATOS!$K$11,"Es Pública reservada, porqué afecta:",IF(R125=DATOS!$K$12,"Es Pública reservada, porqué afecta:",IF(R125=DATOS!$K$13,"Es Pública reservada, porqué afecta:",IF(R125=DATOS!$K$14,"Es Pública reservada, porqué afecta:",IF(R125=DATOS!$K$15,"Es Pública reservada, porqué afecta:",IF(R125=DATOS!$K$16,"Es Pública reservada, porqué afecta:",IF(R125=DATOS!$K$17,"Es Pública reservada, porqué afecta:",""))))))))))))))</f>
        <v>No aplica, es:</v>
      </c>
      <c r="R125" s="77" t="s">
        <v>178</v>
      </c>
      <c r="S125" s="78" t="str">
        <f>IF(Q125=DATOS!$J$3,"No aplica",IF(Q125=DATOS!$J$4,"Artículo 15 Constitución Política (Derecho a la intimidad personal y familiar y al buen nombre)
Artículo 61 Constitución Política (Secretos comerciales e industriales)
Artículo 74 Constitución Política (El secreto profesional es inviolable)",IF(Q125=DATOS!$J$5,"Artículo 15 Constitución Política (Derecho a la intimidad personal y familiar y al buen nombre)
Artículo 29 Constitución Política (Debido proceso)","")))</f>
        <v>No aplica</v>
      </c>
      <c r="T125" s="75" t="str">
        <f>IF(Q125=DATOS!$J$3,"No aplica",IF(Q125=DATOS!$J$4,"Artículo 18 de la ley 1712 de 2014",IF(Q125=DATOS!$J$5,"Artículo 19 de la ley 1712 de 2014","")))</f>
        <v>No aplica</v>
      </c>
      <c r="U125" s="75" t="s">
        <v>190</v>
      </c>
      <c r="V125" s="79">
        <v>44393</v>
      </c>
      <c r="W125" s="80" t="str">
        <f>IF(R125=DATOS!$K$4,"No aplica",IF(Q125="","",IF(Q125="Es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26" spans="1:23" s="60" customFormat="1" ht="175.5" customHeight="1" x14ac:dyDescent="0.2">
      <c r="A126" s="60" t="s">
        <v>823</v>
      </c>
      <c r="B126" s="76">
        <v>313</v>
      </c>
      <c r="C126" s="75" t="s">
        <v>120</v>
      </c>
      <c r="D126" s="75" t="s">
        <v>367</v>
      </c>
      <c r="E126" s="75" t="s">
        <v>367</v>
      </c>
      <c r="F126" s="75" t="s">
        <v>380</v>
      </c>
      <c r="G126" s="75">
        <v>2013</v>
      </c>
      <c r="H126" s="75" t="s">
        <v>28</v>
      </c>
      <c r="I126" s="75" t="s">
        <v>29</v>
      </c>
      <c r="J126" s="75" t="s">
        <v>30</v>
      </c>
      <c r="K126" s="75" t="s">
        <v>31</v>
      </c>
      <c r="L126" s="75" t="s">
        <v>32</v>
      </c>
      <c r="M126" s="75" t="s">
        <v>381</v>
      </c>
      <c r="N126" s="75" t="s">
        <v>120</v>
      </c>
      <c r="O126" s="75" t="s">
        <v>120</v>
      </c>
      <c r="P126" s="75" t="s">
        <v>33</v>
      </c>
      <c r="Q126" s="77" t="str">
        <f>IF(R126=DATOS!$K$4,"No aplica, es:",IF(R126=DATOS!$K$5,"Es Pública clasificada, porqué afecta:",IF(R126=DATOS!$K$6,"Es Pública clasificada, porqué afecta:",IF(R126=DATOS!$K$7,"Es Pública clasificada, porqué afecta:",IF(R126=DATOS!$K$8,"Es Pública reservada, porqué afecta:",IF(R126=DATOS!$K$9,"Es Pública reservada, porqué afecta:",IF(R126=DATOS!$K$10,"Es Pública reservada, porqué afecta:",IF(R126=DATOS!$K$11,"Es Pública reservada, porqué afecta:",IF(R126=DATOS!$K$12,"Es Pública reservada, porqué afecta:",IF(R126=DATOS!$K$13,"Es Pública reservada, porqué afecta:",IF(R126=DATOS!$K$14,"Es Pública reservada, porqué afecta:",IF(R126=DATOS!$K$15,"Es Pública reservada, porqué afecta:",IF(R126=DATOS!$K$16,"Es Pública reservada, porqué afecta:",IF(R126=DATOS!$K$17,"Es Pública reservada, porqué afecta:",""))))))))))))))</f>
        <v>No aplica, es:</v>
      </c>
      <c r="R126" s="77" t="s">
        <v>178</v>
      </c>
      <c r="S126" s="78" t="str">
        <f>IF(Q126=DATOS!$J$3,"No aplica",IF(Q126=DATOS!$J$4,"Artículo 15 Constitución Política (Derecho a la intimidad personal y familiar y al buen nombre)
Artículo 61 Constitución Política (Secretos comerciales e industriales)
Artículo 74 Constitución Política (El secreto profesional es inviolable)",IF(Q126=DATOS!$J$5,"Artículo 15 Constitución Política (Derecho a la intimidad personal y familiar y al buen nombre)
Artículo 29 Constitución Política (Debido proceso)","")))</f>
        <v>No aplica</v>
      </c>
      <c r="T126" s="75" t="str">
        <f>IF(Q126=DATOS!$J$3,"No aplica",IF(Q126=DATOS!$J$4,"Artículo 18 de la ley 1712 de 2014",IF(Q126=DATOS!$J$5,"Artículo 19 de la ley 1712 de 2014","")))</f>
        <v>No aplica</v>
      </c>
      <c r="U126" s="75" t="s">
        <v>190</v>
      </c>
      <c r="V126" s="79">
        <v>44393</v>
      </c>
      <c r="W126" s="80" t="str">
        <f>IF(R126=DATOS!$K$4,"No aplica",IF(Q126="","",IF(Q126="Es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27" spans="1:23" s="60" customFormat="1" ht="57" x14ac:dyDescent="0.2">
      <c r="A127" s="60" t="s">
        <v>823</v>
      </c>
      <c r="B127" s="76">
        <v>313</v>
      </c>
      <c r="C127" s="75" t="s">
        <v>120</v>
      </c>
      <c r="D127" s="75" t="s">
        <v>367</v>
      </c>
      <c r="E127" s="75" t="s">
        <v>367</v>
      </c>
      <c r="F127" s="75" t="s">
        <v>382</v>
      </c>
      <c r="G127" s="75">
        <v>2013</v>
      </c>
      <c r="H127" s="75" t="s">
        <v>28</v>
      </c>
      <c r="I127" s="75" t="s">
        <v>29</v>
      </c>
      <c r="J127" s="75" t="s">
        <v>30</v>
      </c>
      <c r="K127" s="75" t="s">
        <v>31</v>
      </c>
      <c r="L127" s="75" t="s">
        <v>32</v>
      </c>
      <c r="M127" s="75" t="s">
        <v>383</v>
      </c>
      <c r="N127" s="75" t="s">
        <v>120</v>
      </c>
      <c r="O127" s="75" t="s">
        <v>120</v>
      </c>
      <c r="P127" s="75" t="s">
        <v>33</v>
      </c>
      <c r="Q127" s="77" t="str">
        <f>IF(R127=DATOS!$K$4,"No aplica, es:",IF(R127=DATOS!$K$5,"Es Pública clasificada, porqué afecta:",IF(R127=DATOS!$K$6,"Es Pública clasificada, porqué afecta:",IF(R127=DATOS!$K$7,"Es Pública clasificada, porqué afecta:",IF(R127=DATOS!$K$8,"Es Pública reservada, porqué afecta:",IF(R127=DATOS!$K$9,"Es Pública reservada, porqué afecta:",IF(R127=DATOS!$K$10,"Es Pública reservada, porqué afecta:",IF(R127=DATOS!$K$11,"Es Pública reservada, porqué afecta:",IF(R127=DATOS!$K$12,"Es Pública reservada, porqué afecta:",IF(R127=DATOS!$K$13,"Es Pública reservada, porqué afecta:",IF(R127=DATOS!$K$14,"Es Pública reservada, porqué afecta:",IF(R127=DATOS!$K$15,"Es Pública reservada, porqué afecta:",IF(R127=DATOS!$K$16,"Es Pública reservada, porqué afecta:",IF(R127=DATOS!$K$17,"Es Pública reservada, porqué afecta:",""))))))))))))))</f>
        <v>No aplica, es:</v>
      </c>
      <c r="R127" s="77" t="s">
        <v>178</v>
      </c>
      <c r="S127" s="78" t="str">
        <f>IF(Q127=DATOS!$J$3,"No aplica",IF(Q127=DATOS!$J$4,"Artículo 15 Constitución Política (Derecho a la intimidad personal y familiar y al buen nombre)
Artículo 61 Constitución Política (Secretos comerciales e industriales)
Artículo 74 Constitución Política (El secreto profesional es inviolable)",IF(Q127=DATOS!$J$5,"Artículo 15 Constitución Política (Derecho a la intimidad personal y familiar y al buen nombre)
Artículo 29 Constitución Política (Debido proceso)","")))</f>
        <v>No aplica</v>
      </c>
      <c r="T127" s="75" t="str">
        <f>IF(Q127=DATOS!$J$3,"No aplica",IF(Q127=DATOS!$J$4,"Artículo 18 de la ley 1712 de 2014",IF(Q127=DATOS!$J$5,"Artículo 19 de la ley 1712 de 2014","")))</f>
        <v>No aplica</v>
      </c>
      <c r="U127" s="75" t="s">
        <v>190</v>
      </c>
      <c r="V127" s="79">
        <v>44393</v>
      </c>
      <c r="W127" s="80" t="str">
        <f>IF(R127=DATOS!$K$4,"No aplica",IF(Q127="","",IF(Q127="Es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28" spans="1:23" s="60" customFormat="1" ht="99" customHeight="1" x14ac:dyDescent="0.2">
      <c r="A128" s="60" t="s">
        <v>823</v>
      </c>
      <c r="B128" s="76">
        <v>313</v>
      </c>
      <c r="C128" s="75" t="s">
        <v>120</v>
      </c>
      <c r="D128" s="75" t="s">
        <v>367</v>
      </c>
      <c r="E128" s="75" t="s">
        <v>367</v>
      </c>
      <c r="F128" s="75" t="s">
        <v>384</v>
      </c>
      <c r="G128" s="75">
        <v>2013</v>
      </c>
      <c r="H128" s="75" t="s">
        <v>28</v>
      </c>
      <c r="I128" s="75" t="s">
        <v>29</v>
      </c>
      <c r="J128" s="75" t="s">
        <v>30</v>
      </c>
      <c r="K128" s="75" t="s">
        <v>31</v>
      </c>
      <c r="L128" s="75" t="s">
        <v>32</v>
      </c>
      <c r="M128" s="75" t="s">
        <v>385</v>
      </c>
      <c r="N128" s="75" t="s">
        <v>120</v>
      </c>
      <c r="O128" s="75" t="s">
        <v>120</v>
      </c>
      <c r="P128" s="75" t="s">
        <v>33</v>
      </c>
      <c r="Q128" s="77" t="str">
        <f>IF(R128=DATOS!$K$4,"No aplica, es:",IF(R128=DATOS!$K$5,"Es Pública clasificada, porqué afecta:",IF(R128=DATOS!$K$6,"Es Pública clasificada, porqué afecta:",IF(R128=DATOS!$K$7,"Es Pública clasificada, porqué afecta:",IF(R128=DATOS!$K$8,"Es Pública reservada, porqué afecta:",IF(R128=DATOS!$K$9,"Es Pública reservada, porqué afecta:",IF(R128=DATOS!$K$10,"Es Pública reservada, porqué afecta:",IF(R128=DATOS!$K$11,"Es Pública reservada, porqué afecta:",IF(R128=DATOS!$K$12,"Es Pública reservada, porqué afecta:",IF(R128=DATOS!$K$13,"Es Pública reservada, porqué afecta:",IF(R128=DATOS!$K$14,"Es Pública reservada, porqué afecta:",IF(R128=DATOS!$K$15,"Es Pública reservada, porqué afecta:",IF(R128=DATOS!$K$16,"Es Pública reservada, porqué afecta:",IF(R128=DATOS!$K$17,"Es Pública reservada, porqué afecta:",""))))))))))))))</f>
        <v>No aplica, es:</v>
      </c>
      <c r="R128" s="77" t="s">
        <v>178</v>
      </c>
      <c r="S128" s="78" t="str">
        <f>IF(Q128=DATOS!$J$3,"No aplica",IF(Q128=DATOS!$J$4,"Artículo 15 Constitución Política (Derecho a la intimidad personal y familiar y al buen nombre)
Artículo 61 Constitución Política (Secretos comerciales e industriales)
Artículo 74 Constitución Política (El secreto profesional es inviolable)",IF(Q128=DATOS!$J$5,"Artículo 15 Constitución Política (Derecho a la intimidad personal y familiar y al buen nombre)
Artículo 29 Constitución Política (Debido proceso)","")))</f>
        <v>No aplica</v>
      </c>
      <c r="T128" s="75" t="str">
        <f>IF(Q128=DATOS!$J$3,"No aplica",IF(Q128=DATOS!$J$4,"Artículo 18 de la ley 1712 de 2014",IF(Q128=DATOS!$J$5,"Artículo 19 de la ley 1712 de 2014","")))</f>
        <v>No aplica</v>
      </c>
      <c r="U128" s="75" t="s">
        <v>190</v>
      </c>
      <c r="V128" s="79">
        <v>44393</v>
      </c>
      <c r="W128" s="80" t="str">
        <f>IF(R128=DATOS!$K$4,"No aplica",IF(Q128="","",IF(Q128="Es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29" spans="1:23" s="60" customFormat="1" ht="99.75" x14ac:dyDescent="0.2">
      <c r="A129" s="60" t="s">
        <v>823</v>
      </c>
      <c r="B129" s="76">
        <v>313</v>
      </c>
      <c r="C129" s="75" t="s">
        <v>120</v>
      </c>
      <c r="D129" s="75" t="s">
        <v>367</v>
      </c>
      <c r="E129" s="75" t="s">
        <v>367</v>
      </c>
      <c r="F129" s="75" t="s">
        <v>274</v>
      </c>
      <c r="G129" s="75">
        <v>2013</v>
      </c>
      <c r="H129" s="75" t="s">
        <v>28</v>
      </c>
      <c r="I129" s="75" t="s">
        <v>29</v>
      </c>
      <c r="J129" s="75" t="s">
        <v>30</v>
      </c>
      <c r="K129" s="75" t="s">
        <v>31</v>
      </c>
      <c r="L129" s="75" t="s">
        <v>32</v>
      </c>
      <c r="M129" s="75" t="s">
        <v>386</v>
      </c>
      <c r="N129" s="75" t="s">
        <v>120</v>
      </c>
      <c r="O129" s="75" t="s">
        <v>120</v>
      </c>
      <c r="P129" s="75" t="s">
        <v>33</v>
      </c>
      <c r="Q129" s="77" t="str">
        <f>IF(R129=DATOS!$K$4,"No aplica, es:",IF(R129=DATOS!$K$5,"Es Pública clasificada, porqué afecta:",IF(R129=DATOS!$K$6,"Es Pública clasificada, porqué afecta:",IF(R129=DATOS!$K$7,"Es Pública clasificada, porqué afecta:",IF(R129=DATOS!$K$8,"Es Pública reservada, porqué afecta:",IF(R129=DATOS!$K$9,"Es Pública reservada, porqué afecta:",IF(R129=DATOS!$K$10,"Es Pública reservada, porqué afecta:",IF(R129=DATOS!$K$11,"Es Pública reservada, porqué afecta:",IF(R129=DATOS!$K$12,"Es Pública reservada, porqué afecta:",IF(R129=DATOS!$K$13,"Es Pública reservada, porqué afecta:",IF(R129=DATOS!$K$14,"Es Pública reservada, porqué afecta:",IF(R129=DATOS!$K$15,"Es Pública reservada, porqué afecta:",IF(R129=DATOS!$K$16,"Es Pública reservada, porqué afecta:",IF(R129=DATOS!$K$17,"Es Pública reservada, porqué afecta:",""))))))))))))))</f>
        <v>No aplica, es:</v>
      </c>
      <c r="R129" s="77" t="s">
        <v>178</v>
      </c>
      <c r="S129" s="78" t="str">
        <f>IF(Q129=DATOS!$J$3,"No aplica",IF(Q129=DATOS!$J$4,"Artículo 15 Constitución Política (Derecho a la intimidad personal y familiar y al buen nombre)
Artículo 61 Constitución Política (Secretos comerciales e industriales)
Artículo 74 Constitución Política (El secreto profesional es inviolable)",IF(Q129=DATOS!$J$5,"Artículo 15 Constitución Política (Derecho a la intimidad personal y familiar y al buen nombre)
Artículo 29 Constitución Política (Debido proceso)","")))</f>
        <v>No aplica</v>
      </c>
      <c r="T129" s="75" t="str">
        <f>IF(Q129=DATOS!$J$3,"No aplica",IF(Q129=DATOS!$J$4,"Artículo 18 de la ley 1712 de 2014",IF(Q129=DATOS!$J$5,"Artículo 19 de la ley 1712 de 2014","")))</f>
        <v>No aplica</v>
      </c>
      <c r="U129" s="75" t="s">
        <v>190</v>
      </c>
      <c r="V129" s="79">
        <v>44393</v>
      </c>
      <c r="W129" s="80" t="str">
        <f>IF(R129=DATOS!$K$4,"No aplica",IF(Q129="","",IF(Q129="Es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30" spans="1:23" s="60" customFormat="1" ht="71.25" x14ac:dyDescent="0.2">
      <c r="A130" s="60" t="s">
        <v>823</v>
      </c>
      <c r="B130" s="76">
        <v>313</v>
      </c>
      <c r="C130" s="75" t="s">
        <v>120</v>
      </c>
      <c r="D130" s="75" t="s">
        <v>367</v>
      </c>
      <c r="E130" s="75" t="s">
        <v>367</v>
      </c>
      <c r="F130" s="75" t="s">
        <v>387</v>
      </c>
      <c r="G130" s="75">
        <v>2013</v>
      </c>
      <c r="H130" s="75" t="s">
        <v>28</v>
      </c>
      <c r="I130" s="75" t="s">
        <v>29</v>
      </c>
      <c r="J130" s="75" t="s">
        <v>30</v>
      </c>
      <c r="K130" s="75" t="s">
        <v>31</v>
      </c>
      <c r="L130" s="75" t="s">
        <v>32</v>
      </c>
      <c r="M130" s="75" t="s">
        <v>388</v>
      </c>
      <c r="N130" s="75" t="s">
        <v>120</v>
      </c>
      <c r="O130" s="75" t="s">
        <v>120</v>
      </c>
      <c r="P130" s="75" t="s">
        <v>33</v>
      </c>
      <c r="Q130" s="77" t="str">
        <f>IF(R130=DATOS!$K$4,"No aplica, es:",IF(R130=DATOS!$K$5,"Es Pública clasificada, porqué afecta:",IF(R130=DATOS!$K$6,"Es Pública clasificada, porqué afecta:",IF(R130=DATOS!$K$7,"Es Pública clasificada, porqué afecta:",IF(R130=DATOS!$K$8,"Es Pública reservada, porqué afecta:",IF(R130=DATOS!$K$9,"Es Pública reservada, porqué afecta:",IF(R130=DATOS!$K$10,"Es Pública reservada, porqué afecta:",IF(R130=DATOS!$K$11,"Es Pública reservada, porqué afecta:",IF(R130=DATOS!$K$12,"Es Pública reservada, porqué afecta:",IF(R130=DATOS!$K$13,"Es Pública reservada, porqué afecta:",IF(R130=DATOS!$K$14,"Es Pública reservada, porqué afecta:",IF(R130=DATOS!$K$15,"Es Pública reservada, porqué afecta:",IF(R130=DATOS!$K$16,"Es Pública reservada, porqué afecta:",IF(R130=DATOS!$K$17,"Es Pública reservada, porqué afecta:",""))))))))))))))</f>
        <v>No aplica, es:</v>
      </c>
      <c r="R130" s="77" t="s">
        <v>178</v>
      </c>
      <c r="S130" s="78" t="str">
        <f>IF(Q130=DATOS!$J$3,"No aplica",IF(Q130=DATOS!$J$4,"Artículo 15 Constitución Política (Derecho a la intimidad personal y familiar y al buen nombre)
Artículo 61 Constitución Política (Secretos comerciales e industriales)
Artículo 74 Constitución Política (El secreto profesional es inviolable)",IF(Q130=DATOS!$J$5,"Artículo 15 Constitución Política (Derecho a la intimidad personal y familiar y al buen nombre)
Artículo 29 Constitución Política (Debido proceso)","")))</f>
        <v>No aplica</v>
      </c>
      <c r="T130" s="75" t="str">
        <f>IF(Q130=DATOS!$J$3,"No aplica",IF(Q130=DATOS!$J$4,"Artículo 18 de la ley 1712 de 2014",IF(Q130=DATOS!$J$5,"Artículo 19 de la ley 1712 de 2014","")))</f>
        <v>No aplica</v>
      </c>
      <c r="U130" s="75" t="s">
        <v>190</v>
      </c>
      <c r="V130" s="79">
        <v>44393</v>
      </c>
      <c r="W130" s="80" t="str">
        <f>IF(R130=DATOS!$K$4,"No aplica",IF(Q130="","",IF(Q130="Es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31" spans="1:23" s="60" customFormat="1" ht="71.25" x14ac:dyDescent="0.2">
      <c r="A131" s="60" t="s">
        <v>823</v>
      </c>
      <c r="B131" s="76">
        <v>313</v>
      </c>
      <c r="C131" s="75" t="s">
        <v>120</v>
      </c>
      <c r="D131" s="75" t="s">
        <v>367</v>
      </c>
      <c r="E131" s="75" t="s">
        <v>367</v>
      </c>
      <c r="F131" s="75" t="s">
        <v>389</v>
      </c>
      <c r="G131" s="75">
        <v>2013</v>
      </c>
      <c r="H131" s="75" t="s">
        <v>28</v>
      </c>
      <c r="I131" s="75" t="s">
        <v>29</v>
      </c>
      <c r="J131" s="75" t="s">
        <v>30</v>
      </c>
      <c r="K131" s="75" t="s">
        <v>31</v>
      </c>
      <c r="L131" s="75" t="s">
        <v>32</v>
      </c>
      <c r="M131" s="75" t="s">
        <v>390</v>
      </c>
      <c r="N131" s="75" t="s">
        <v>120</v>
      </c>
      <c r="O131" s="75" t="s">
        <v>120</v>
      </c>
      <c r="P131" s="75" t="s">
        <v>33</v>
      </c>
      <c r="Q131" s="77" t="str">
        <f>IF(R131=DATOS!$K$4,"No aplica, es:",IF(R131=DATOS!$K$5,"Es Pública clasificada, porqué afecta:",IF(R131=DATOS!$K$6,"Es Pública clasificada, porqué afecta:",IF(R131=DATOS!$K$7,"Es Pública clasificada, porqué afecta:",IF(R131=DATOS!$K$8,"Es Pública reservada, porqué afecta:",IF(R131=DATOS!$K$9,"Es Pública reservada, porqué afecta:",IF(R131=DATOS!$K$10,"Es Pública reservada, porqué afecta:",IF(R131=DATOS!$K$11,"Es Pública reservada, porqué afecta:",IF(R131=DATOS!$K$12,"Es Pública reservada, porqué afecta:",IF(R131=DATOS!$K$13,"Es Pública reservada, porqué afecta:",IF(R131=DATOS!$K$14,"Es Pública reservada, porqué afecta:",IF(R131=DATOS!$K$15,"Es Pública reservada, porqué afecta:",IF(R131=DATOS!$K$16,"Es Pública reservada, porqué afecta:",IF(R131=DATOS!$K$17,"Es Pública reservada, porqué afecta:",""))))))))))))))</f>
        <v>No aplica, es:</v>
      </c>
      <c r="R131" s="77" t="s">
        <v>178</v>
      </c>
      <c r="S131" s="78" t="str">
        <f>IF(Q131=DATOS!$J$3,"No aplica",IF(Q131=DATOS!$J$4,"Artículo 15 Constitución Política (Derecho a la intimidad personal y familiar y al buen nombre)
Artículo 61 Constitución Política (Secretos comerciales e industriales)
Artículo 74 Constitución Política (El secreto profesional es inviolable)",IF(Q131=DATOS!$J$5,"Artículo 15 Constitución Política (Derecho a la intimidad personal y familiar y al buen nombre)
Artículo 29 Constitución Política (Debido proceso)","")))</f>
        <v>No aplica</v>
      </c>
      <c r="T131" s="75" t="str">
        <f>IF(Q131=DATOS!$J$3,"No aplica",IF(Q131=DATOS!$J$4,"Artículo 18 de la ley 1712 de 2014",IF(Q131=DATOS!$J$5,"Artículo 19 de la ley 1712 de 2014","")))</f>
        <v>No aplica</v>
      </c>
      <c r="U131" s="75" t="s">
        <v>190</v>
      </c>
      <c r="V131" s="79">
        <v>44393</v>
      </c>
      <c r="W131" s="80" t="str">
        <f>IF(R131=DATOS!$K$4,"No aplica",IF(Q131="","",IF(Q131="Es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32" spans="1:23" s="60" customFormat="1" ht="114" x14ac:dyDescent="0.2">
      <c r="A132" s="60" t="s">
        <v>823</v>
      </c>
      <c r="B132" s="76">
        <v>313</v>
      </c>
      <c r="C132" s="75" t="s">
        <v>120</v>
      </c>
      <c r="D132" s="75" t="s">
        <v>391</v>
      </c>
      <c r="E132" s="75" t="s">
        <v>391</v>
      </c>
      <c r="F132" s="75" t="s">
        <v>392</v>
      </c>
      <c r="G132" s="75">
        <v>2015</v>
      </c>
      <c r="H132" s="75" t="s">
        <v>28</v>
      </c>
      <c r="I132" s="75" t="s">
        <v>29</v>
      </c>
      <c r="J132" s="75" t="s">
        <v>30</v>
      </c>
      <c r="K132" s="75" t="s">
        <v>31</v>
      </c>
      <c r="L132" s="75" t="s">
        <v>32</v>
      </c>
      <c r="M132" s="75" t="s">
        <v>393</v>
      </c>
      <c r="N132" s="75" t="s">
        <v>120</v>
      </c>
      <c r="O132" s="75" t="s">
        <v>120</v>
      </c>
      <c r="P132" s="75" t="s">
        <v>33</v>
      </c>
      <c r="Q132" s="77" t="str">
        <f>IF(R132=DATOS!$K$4,"No aplica, es:",IF(R132=DATOS!$K$5,"Es Pública clasificada, porqué afecta:",IF(R132=DATOS!$K$6,"Es Pública clasificada, porqué afecta:",IF(R132=DATOS!$K$7,"Es Pública clasificada, porqué afecta:",IF(R132=DATOS!$K$8,"Es Pública reservada, porqué afecta:",IF(R132=DATOS!$K$9,"Es Pública reservada, porqué afecta:",IF(R132=DATOS!$K$10,"Es Pública reservada, porqué afecta:",IF(R132=DATOS!$K$11,"Es Pública reservada, porqué afecta:",IF(R132=DATOS!$K$12,"Es Pública reservada, porqué afecta:",IF(R132=DATOS!$K$13,"Es Pública reservada, porqué afecta:",IF(R132=DATOS!$K$14,"Es Pública reservada, porqué afecta:",IF(R132=DATOS!$K$15,"Es Pública reservada, porqué afecta:",IF(R132=DATOS!$K$16,"Es Pública reservada, porqué afecta:",IF(R132=DATOS!$K$17,"Es Pública reservada, porqué afecta:",""))))))))))))))</f>
        <v>Es Pública clasificada, porqué afecta:</v>
      </c>
      <c r="R132" s="77" t="s">
        <v>185</v>
      </c>
      <c r="S132" s="78" t="str">
        <f>IF(Q132=DATOS!$J$3,"No aplica",IF(Q132=DATOS!$J$4,"Artículo 15 Constitución Política (Derecho a la intimidad personal y familiar y al buen nombre)
Artículo 61 Constitución Política (Secretos comerciales e industriales)
Artículo 74 Constitución Política (El secreto profesional es inviolable)",IF(Q132=DATOS!$J$5,"Artículo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32" s="75" t="str">
        <f>IF(Q132=DATOS!$J$3,"No aplica",IF(Q132=DATOS!$J$4,"Artículo 18 de la ley 1712 de 2014",IF(Q132=DATOS!$J$5,"Artículo 19 de la ley 1712 de 2014","")))</f>
        <v>Artículo 18 de la ley 1712 de 2014</v>
      </c>
      <c r="U132" s="75" t="s">
        <v>190</v>
      </c>
      <c r="V132" s="79">
        <v>44393</v>
      </c>
      <c r="W132" s="80" t="str">
        <f>IF(R132=DATOS!$K$4,"No aplica",IF(Q132="","",IF(Q132="Es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33" spans="1:23" ht="99.75" customHeight="1" x14ac:dyDescent="0.2">
      <c r="A133" s="60" t="s">
        <v>823</v>
      </c>
      <c r="B133" s="76">
        <v>313</v>
      </c>
      <c r="C133" s="75" t="s">
        <v>120</v>
      </c>
      <c r="D133" s="75" t="s">
        <v>35</v>
      </c>
      <c r="E133" s="75" t="s">
        <v>35</v>
      </c>
      <c r="F133" s="75" t="s">
        <v>36</v>
      </c>
      <c r="G133" s="75">
        <v>2014</v>
      </c>
      <c r="H133" s="75" t="s">
        <v>28</v>
      </c>
      <c r="I133" s="75" t="s">
        <v>29</v>
      </c>
      <c r="J133" s="75" t="s">
        <v>30</v>
      </c>
      <c r="K133" s="75" t="s">
        <v>31</v>
      </c>
      <c r="L133" s="75" t="s">
        <v>32</v>
      </c>
      <c r="M133" s="75" t="s">
        <v>37</v>
      </c>
      <c r="N133" s="75" t="s">
        <v>120</v>
      </c>
      <c r="O133" s="75" t="s">
        <v>120</v>
      </c>
      <c r="P133" s="75" t="s">
        <v>33</v>
      </c>
      <c r="Q133" s="77" t="str">
        <f>IF(R133=DATOS!$K$4,"No aplica, es:",IF(R133=DATOS!$K$5,"Es Pública clasificada, porqué afecta:",IF(R133=DATOS!$K$6,"Es Pública clasificada, porqué afecta:",IF(R133=DATOS!$K$7,"Es Pública clasificada, porqué afecta:",IF(R133=DATOS!$K$8,"Es Pública reservada, porqué afecta:",IF(R133=DATOS!$K$9,"Es Pública reservada, porqué afecta:",IF(R133=DATOS!$K$10,"Es Pública reservada, porqué afecta:",IF(R133=DATOS!$K$11,"Es Pública reservada, porqué afecta:",IF(R133=DATOS!$K$12,"Es Pública reservada, porqué afecta:",IF(R133=DATOS!$K$13,"Es Pública reservada, porqué afecta:",IF(R133=DATOS!$K$14,"Es Pública reservada, porqué afecta:",IF(R133=DATOS!$K$15,"Es Pública reservada, porqué afecta:",IF(R133=DATOS!$K$16,"Es Pública reservada, porqué afecta:",IF(R133=DATOS!$K$17,"Es Pública reservada, porqué afecta:",""))))))))))))))</f>
        <v>No aplica, es:</v>
      </c>
      <c r="R133" s="77" t="s">
        <v>178</v>
      </c>
      <c r="S133" s="78" t="str">
        <f>IF(Q133=DATOS!$J$3,"No aplica",IF(Q133=DATOS!$J$4,"Artículo 15 Constitución Política (Derecho a la intimidad personal y familiar y al buen nombre)
Artículo 61 Constitución Política (Secretos comerciales e industriales)
Artículo 74 Constitución Política (El secreto profesional es inviolable)",IF(Q133=DATOS!$J$5,"Artículo 15 Constitución Política (Derecho a la intimidad personal y familiar y al buen nombre)
Artículo 29 Constitución Política (Debido proceso)","")))</f>
        <v>No aplica</v>
      </c>
      <c r="T133" s="75" t="str">
        <f>IF(Q133=DATOS!$J$3,"No aplica",IF(Q133=DATOS!$J$4,"Artículo 18 de la ley 1712 de 2014",IF(Q133=DATOS!$J$5,"Artículo 19 de la ley 1712 de 2014","")))</f>
        <v>No aplica</v>
      </c>
      <c r="U133" s="75" t="s">
        <v>190</v>
      </c>
      <c r="V133" s="79">
        <v>44393</v>
      </c>
      <c r="W133" s="80" t="str">
        <f>IF(R133=DATOS!$K$4,"No aplica",IF(Q133="","",IF(Q133="Es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34" spans="1:23" ht="114" x14ac:dyDescent="0.2">
      <c r="A134" s="61" t="s">
        <v>823</v>
      </c>
      <c r="B134" s="76">
        <v>314</v>
      </c>
      <c r="C134" s="75" t="s">
        <v>121</v>
      </c>
      <c r="D134" s="75" t="s">
        <v>193</v>
      </c>
      <c r="E134" s="75" t="s">
        <v>193</v>
      </c>
      <c r="F134" s="80" t="s">
        <v>195</v>
      </c>
      <c r="G134" s="81">
        <v>1997</v>
      </c>
      <c r="H134" s="75" t="s">
        <v>28</v>
      </c>
      <c r="I134" s="75" t="s">
        <v>29</v>
      </c>
      <c r="J134" s="75" t="s">
        <v>30</v>
      </c>
      <c r="K134" s="75" t="s">
        <v>194</v>
      </c>
      <c r="L134" s="75" t="s">
        <v>194</v>
      </c>
      <c r="M134" s="80" t="s">
        <v>196</v>
      </c>
      <c r="N134" s="75" t="s">
        <v>121</v>
      </c>
      <c r="O134" s="75" t="s">
        <v>121</v>
      </c>
      <c r="P134" s="75" t="s">
        <v>159</v>
      </c>
      <c r="Q134" s="77" t="str">
        <f>IF(R134=DATOS!$K$4,"No aplica, es:",IF(R134=DATOS!$K$5,"Es Pública clasificada, porqué afecta:",IF(R134=DATOS!$K$6,"Es Pública clasificada, porqué afecta:",IF(R134=DATOS!$K$7,"Es Pública clasificada, porqué afecta:",IF(R134=DATOS!$K$8,"Es Pública reservada, porqué afecta:",IF(R134=DATOS!$K$9,"Es Pública reservada, porqué afecta:",IF(R134=DATOS!$K$10,"Es Pública reservada, porqué afecta:",IF(R134=DATOS!$K$11,"Es Pública reservada, porqué afecta:",IF(R134=DATOS!$K$12,"Es Pública reservada, porqué afecta:",IF(R134=DATOS!$K$13,"Es Pública reservada, porqué afecta:",IF(R134=DATOS!$K$14,"Es Pública reservada, porqué afecta:",IF(R134=DATOS!$K$15,"Es Pública reservada, porqué afecta:",IF(R134=DATOS!$K$16,"Es Pública reservada, porqué afecta:",IF(R134=DATOS!$K$17,"Es Pública reservada, porqué afecta:",""))))))))))))))</f>
        <v>Es Pública clasificada, porqué afecta:</v>
      </c>
      <c r="R134" s="77" t="s">
        <v>185</v>
      </c>
      <c r="S134" s="78" t="str">
        <f>IF(Q134=DATOS!$J$3,"No aplica",IF(Q134=DATOS!$J$4,"Artículo 15 Constitución Política (Derecho a la intimidad personal y familiar y al buen nombre)
Artículo 61 Constitución Política (Secretos comerciales e industriales)
Artículo 74 Constitución Política (El secreto profesional es inviolable)",IF(Q134=DATOS!$J$5,"Artículo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34" s="75" t="str">
        <f>IF(Q134=DATOS!$J$3,"No aplica",IF(Q134=DATOS!$J$4,"Artículo 18 de la ley 1712 de 2014",IF(Q134=DATOS!$J$5,"Artículo 19 de la ley 1712 de 2014","")))</f>
        <v>Artículo 18 de la ley 1712 de 2014</v>
      </c>
      <c r="U134" s="75" t="s">
        <v>191</v>
      </c>
      <c r="V134" s="88">
        <v>44389</v>
      </c>
      <c r="W134" s="80" t="str">
        <f>IF(R134=DATOS!$K$4,"No aplica",IF(Q134="","",IF(Q134="Es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35" spans="1:23" ht="42.75" x14ac:dyDescent="0.2">
      <c r="A135" s="61" t="s">
        <v>823</v>
      </c>
      <c r="B135" s="76">
        <v>314</v>
      </c>
      <c r="C135" s="75" t="s">
        <v>121</v>
      </c>
      <c r="D135" s="75" t="s">
        <v>193</v>
      </c>
      <c r="E135" s="75" t="s">
        <v>193</v>
      </c>
      <c r="F135" s="80" t="s">
        <v>197</v>
      </c>
      <c r="G135" s="81">
        <v>1997</v>
      </c>
      <c r="H135" s="75" t="s">
        <v>28</v>
      </c>
      <c r="I135" s="75" t="s">
        <v>29</v>
      </c>
      <c r="J135" s="75" t="s">
        <v>30</v>
      </c>
      <c r="K135" s="75" t="s">
        <v>194</v>
      </c>
      <c r="L135" s="75" t="s">
        <v>194</v>
      </c>
      <c r="M135" s="80" t="s">
        <v>198</v>
      </c>
      <c r="N135" s="75" t="s">
        <v>121</v>
      </c>
      <c r="O135" s="75" t="s">
        <v>121</v>
      </c>
      <c r="P135" s="75" t="s">
        <v>159</v>
      </c>
      <c r="Q135" s="77" t="str">
        <f>IF(R135=DATOS!$K$4,"No aplica, es:",IF(R135=DATOS!$K$5,"Es Pública clasificada, porqué afecta:",IF(R135=DATOS!$K$6,"Es Pública clasificada, porqué afecta:",IF(R135=DATOS!$K$7,"Es Pública clasificada, porqué afecta:",IF(R135=DATOS!$K$8,"Es Pública reservada, porqué afecta:",IF(R135=DATOS!$K$9,"Es Pública reservada, porqué afecta:",IF(R135=DATOS!$K$10,"Es Pública reservada, porqué afecta:",IF(R135=DATOS!$K$11,"Es Pública reservada, porqué afecta:",IF(R135=DATOS!$K$12,"Es Pública reservada, porqué afecta:",IF(R135=DATOS!$K$13,"Es Pública reservada, porqué afecta:",IF(R135=DATOS!$K$14,"Es Pública reservada, porqué afecta:",IF(R135=DATOS!$K$15,"Es Pública reservada, porqué afecta:",IF(R135=DATOS!$K$16,"Es Pública reservada, porqué afecta:",IF(R135=DATOS!$K$17,"Es Pública reservada, porqué afecta:",""))))))))))))))</f>
        <v>No aplica, es:</v>
      </c>
      <c r="R135" s="77" t="s">
        <v>178</v>
      </c>
      <c r="S135" s="78" t="str">
        <f>IF(Q135=DATOS!$J$3,"No aplica",IF(Q135=DATOS!$J$4,"Artículo 15 Constitución Política (Derecho a la intimidad personal y familiar y al buen nombre)
Artículo 61 Constitución Política (Secretos comerciales e industriales)
Artículo 74 Constitución Política (El secreto profesional es inviolable)",IF(Q135=DATOS!$J$5,"Artículo 15 Constitución Política (Derecho a la intimidad personal y familiar y al buen nombre)
Artículo 29 Constitución Política (Debido proceso)","")))</f>
        <v>No aplica</v>
      </c>
      <c r="T135" s="75" t="str">
        <f>IF(Q135=DATOS!$J$3,"No aplica",IF(Q135=DATOS!$J$4,"Artículo 18 de la ley 1712 de 2014",IF(Q135=DATOS!$J$5,"Artículo 19 de la ley 1712 de 2014","")))</f>
        <v>No aplica</v>
      </c>
      <c r="U135" s="75" t="s">
        <v>191</v>
      </c>
      <c r="V135" s="88">
        <v>44389</v>
      </c>
      <c r="W135" s="80" t="str">
        <f>IF(R135=DATOS!$K$4,"No aplica",IF(Q135="","",IF(Q135="Es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36" spans="1:23" ht="137.25" customHeight="1" x14ac:dyDescent="0.2">
      <c r="A136" s="61" t="s">
        <v>823</v>
      </c>
      <c r="B136" s="76">
        <v>314</v>
      </c>
      <c r="C136" s="75" t="s">
        <v>121</v>
      </c>
      <c r="D136" s="75" t="s">
        <v>199</v>
      </c>
      <c r="E136" s="75" t="s">
        <v>200</v>
      </c>
      <c r="F136" s="80" t="s">
        <v>201</v>
      </c>
      <c r="G136" s="81">
        <v>1997</v>
      </c>
      <c r="H136" s="75" t="s">
        <v>28</v>
      </c>
      <c r="I136" s="75" t="s">
        <v>29</v>
      </c>
      <c r="J136" s="75" t="s">
        <v>30</v>
      </c>
      <c r="K136" s="75" t="s">
        <v>194</v>
      </c>
      <c r="L136" s="75" t="s">
        <v>194</v>
      </c>
      <c r="M136" s="80" t="s">
        <v>202</v>
      </c>
      <c r="N136" s="75" t="s">
        <v>121</v>
      </c>
      <c r="O136" s="75" t="s">
        <v>121</v>
      </c>
      <c r="P136" s="75" t="s">
        <v>163</v>
      </c>
      <c r="Q136" s="77" t="str">
        <f>IF(R136=DATOS!$K$4,"No aplica, es:",IF(R136=DATOS!$K$5,"Es Pública clasificada, porqué afecta:",IF(R136=DATOS!$K$6,"Es Pública clasificada, porqué afecta:",IF(R136=DATOS!$K$7,"Es Pública clasificada, porqué afecta:",IF(R136=DATOS!$K$8,"Es Pública reservada, porqué afecta:",IF(R136=DATOS!$K$9,"Es Pública reservada, porqué afecta:",IF(R136=DATOS!$K$10,"Es Pública reservada, porqué afecta:",IF(R136=DATOS!$K$11,"Es Pública reservada, porqué afecta:",IF(R136=DATOS!$K$12,"Es Pública reservada, porqué afecta:",IF(R136=DATOS!$K$13,"Es Pública reservada, porqué afecta:",IF(R136=DATOS!$K$14,"Es Pública reservada, porqué afecta:",IF(R136=DATOS!$K$15,"Es Pública reservada, porqué afecta:",IF(R136=DATOS!$K$16,"Es Pública reservada, porqué afecta:",IF(R136=DATOS!$K$17,"Es Pública reservada, porqué afecta:",""))))))))))))))</f>
        <v>Es Pública clasificada, porqué afecta:</v>
      </c>
      <c r="R136" s="77" t="s">
        <v>185</v>
      </c>
      <c r="S136" s="78" t="str">
        <f>IF(Q136=DATOS!$J$3,"No aplica",IF(Q136=DATOS!$J$4,"Artículo 15 Constitución Política (Derecho a la intimidad personal y familiar y al buen nombre)
Artículo 61 Constitución Política (Secretos comerciales e industriales)
Artículo 74 Constitución Política (El secreto profesional es inviolable)",IF(Q136=DATOS!$J$5,"Artículo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36" s="75" t="str">
        <f>IF(Q136=DATOS!$J$3,"No aplica",IF(Q136=DATOS!$J$4,"Artículo 18 de la ley 1712 de 2014",IF(Q136=DATOS!$J$5,"Artículo 19 de la ley 1712 de 2014","")))</f>
        <v>Artículo 18 de la ley 1712 de 2014</v>
      </c>
      <c r="U136" s="75" t="s">
        <v>191</v>
      </c>
      <c r="V136" s="88">
        <v>44389</v>
      </c>
      <c r="W136" s="80" t="str">
        <f>IF(R136=DATOS!$K$4,"No aplica",IF(Q136="","",IF(Q136="Es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37" spans="1:23" ht="85.5" x14ac:dyDescent="0.2">
      <c r="A137" s="61" t="s">
        <v>823</v>
      </c>
      <c r="B137" s="76">
        <v>314</v>
      </c>
      <c r="C137" s="75" t="s">
        <v>121</v>
      </c>
      <c r="D137" s="75" t="s">
        <v>203</v>
      </c>
      <c r="E137" s="75" t="s">
        <v>204</v>
      </c>
      <c r="F137" s="80" t="s">
        <v>205</v>
      </c>
      <c r="G137" s="81">
        <v>1997</v>
      </c>
      <c r="H137" s="75" t="s">
        <v>28</v>
      </c>
      <c r="I137" s="75" t="s">
        <v>29</v>
      </c>
      <c r="J137" s="75" t="s">
        <v>30</v>
      </c>
      <c r="K137" s="75" t="s">
        <v>194</v>
      </c>
      <c r="L137" s="75" t="s">
        <v>194</v>
      </c>
      <c r="M137" s="80" t="s">
        <v>216</v>
      </c>
      <c r="N137" s="75" t="s">
        <v>121</v>
      </c>
      <c r="O137" s="75" t="s">
        <v>121</v>
      </c>
      <c r="P137" s="75" t="s">
        <v>163</v>
      </c>
      <c r="Q137" s="77" t="str">
        <f>IF(R137=DATOS!$K$4,"No aplica, es:",IF(R137=DATOS!$K$5,"Es Pública clasificada, porqué afecta:",IF(R137=DATOS!$K$6,"Es Pública clasificada, porqué afecta:",IF(R137=DATOS!$K$7,"Es Pública clasificada, porqué afecta:",IF(R137=DATOS!$K$8,"Es Pública reservada, porqué afecta:",IF(R137=DATOS!$K$9,"Es Pública reservada, porqué afecta:",IF(R137=DATOS!$K$10,"Es Pública reservada, porqué afecta:",IF(R137=DATOS!$K$11,"Es Pública reservada, porqué afecta:",IF(R137=DATOS!$K$12,"Es Pública reservada, porqué afecta:",IF(R137=DATOS!$K$13,"Es Pública reservada, porqué afecta:",IF(R137=DATOS!$K$14,"Es Pública reservada, porqué afecta:",IF(R137=DATOS!$K$15,"Es Pública reservada, porqué afecta:",IF(R137=DATOS!$K$16,"Es Pública reservada, porqué afecta:",IF(R137=DATOS!$K$17,"Es Pública reservada, porqué afecta:",""))))))))))))))</f>
        <v>No aplica, es:</v>
      </c>
      <c r="R137" s="77" t="s">
        <v>178</v>
      </c>
      <c r="S137" s="78" t="str">
        <f>IF(Q137=DATOS!$J$3,"No aplica",IF(Q137=DATOS!$J$4,"Artículo 15 Constitución Política (Derecho a la intimidad personal y familiar y al buen nombre)
Artículo 61 Constitución Política (Secretos comerciales e industriales)
Artículo 74 Constitución Política (El secreto profesional es inviolable)",IF(Q137=DATOS!$J$5,"Artículo 15 Constitución Política (Derecho a la intimidad personal y familiar y al buen nombre)
Artículo 29 Constitución Política (Debido proceso)","")))</f>
        <v>No aplica</v>
      </c>
      <c r="T137" s="75" t="str">
        <f>IF(Q137=DATOS!$J$3,"No aplica",IF(Q137=DATOS!$J$4,"Artículo 18 de la ley 1712 de 2014",IF(Q137=DATOS!$J$5,"Artículo 19 de la ley 1712 de 2014","")))</f>
        <v>No aplica</v>
      </c>
      <c r="U137" s="75" t="s">
        <v>190</v>
      </c>
      <c r="V137" s="88">
        <v>44389</v>
      </c>
      <c r="W137" s="80" t="str">
        <f>IF(R137=DATOS!$K$4,"No aplica",IF(Q137="","",IF(Q137="Es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38" spans="1:23" ht="57" x14ac:dyDescent="0.2">
      <c r="A138" s="61" t="s">
        <v>823</v>
      </c>
      <c r="B138" s="76">
        <v>314</v>
      </c>
      <c r="C138" s="75" t="s">
        <v>121</v>
      </c>
      <c r="D138" s="75" t="s">
        <v>206</v>
      </c>
      <c r="E138" s="75" t="s">
        <v>206</v>
      </c>
      <c r="F138" s="80" t="s">
        <v>207</v>
      </c>
      <c r="G138" s="81">
        <v>2010</v>
      </c>
      <c r="H138" s="75" t="s">
        <v>28</v>
      </c>
      <c r="I138" s="75" t="s">
        <v>29</v>
      </c>
      <c r="J138" s="75" t="s">
        <v>30</v>
      </c>
      <c r="K138" s="75" t="s">
        <v>208</v>
      </c>
      <c r="L138" s="75" t="s">
        <v>208</v>
      </c>
      <c r="M138" s="80" t="s">
        <v>209</v>
      </c>
      <c r="N138" s="75" t="s">
        <v>121</v>
      </c>
      <c r="O138" s="75" t="s">
        <v>121</v>
      </c>
      <c r="P138" s="75" t="s">
        <v>163</v>
      </c>
      <c r="Q138" s="77" t="str">
        <f>IF(R138=DATOS!$K$4,"No aplica, es:",IF(R138=DATOS!$K$5,"Es Pública clasificada, porqué afecta:",IF(R138=DATOS!$K$6,"Es Pública clasificada, porqué afecta:",IF(R138=DATOS!$K$7,"Es Pública clasificada, porqué afecta:",IF(R138=DATOS!$K$8,"Es Pública reservada, porqué afecta:",IF(R138=DATOS!$K$9,"Es Pública reservada, porqué afecta:",IF(R138=DATOS!$K$10,"Es Pública reservada, porqué afecta:",IF(R138=DATOS!$K$11,"Es Pública reservada, porqué afecta:",IF(R138=DATOS!$K$12,"Es Pública reservada, porqué afecta:",IF(R138=DATOS!$K$13,"Es Pública reservada, porqué afecta:",IF(R138=DATOS!$K$14,"Es Pública reservada, porqué afecta:",IF(R138=DATOS!$K$15,"Es Pública reservada, porqué afecta:",IF(R138=DATOS!$K$16,"Es Pública reservada, porqué afecta:",IF(R138=DATOS!$K$17,"Es Pública reservada, porqué afecta:",""))))))))))))))</f>
        <v>No aplica, es:</v>
      </c>
      <c r="R138" s="77" t="s">
        <v>178</v>
      </c>
      <c r="S138" s="78" t="str">
        <f>IF(Q138=DATOS!$J$3,"No aplica",IF(Q138=DATOS!$J$4,"Artículo 15 Constitución Política (Derecho a la intimidad personal y familiar y al buen nombre)
Artículo 61 Constitución Política (Secretos comerciales e industriales)
Artículo 74 Constitución Política (El secreto profesional es inviolable)",IF(Q138=DATOS!$J$5,"Artículo 15 Constitución Política (Derecho a la intimidad personal y familiar y al buen nombre)
Artículo 29 Constitución Política (Debido proceso)","")))</f>
        <v>No aplica</v>
      </c>
      <c r="T138" s="75" t="str">
        <f>IF(Q138=DATOS!$J$3,"No aplica",IF(Q138=DATOS!$J$4,"Artículo 18 de la ley 1712 de 2014",IF(Q138=DATOS!$J$5,"Artículo 19 de la ley 1712 de 2014","")))</f>
        <v>No aplica</v>
      </c>
      <c r="U138" s="75" t="s">
        <v>190</v>
      </c>
      <c r="V138" s="88">
        <v>44389</v>
      </c>
      <c r="W138" s="80" t="str">
        <f>IF(R138=DATOS!$K$4,"No aplica",IF(Q138="","",IF(Q138="Es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39" spans="1:23" ht="28.5" x14ac:dyDescent="0.2">
      <c r="A139" s="61" t="s">
        <v>823</v>
      </c>
      <c r="B139" s="76">
        <v>314</v>
      </c>
      <c r="C139" s="75" t="s">
        <v>121</v>
      </c>
      <c r="D139" s="75" t="s">
        <v>210</v>
      </c>
      <c r="E139" s="75" t="s">
        <v>210</v>
      </c>
      <c r="F139" s="80" t="s">
        <v>211</v>
      </c>
      <c r="G139" s="81">
        <v>1997</v>
      </c>
      <c r="H139" s="75" t="s">
        <v>28</v>
      </c>
      <c r="I139" s="75" t="s">
        <v>29</v>
      </c>
      <c r="J139" s="75" t="s">
        <v>30</v>
      </c>
      <c r="K139" s="75" t="s">
        <v>194</v>
      </c>
      <c r="L139" s="75" t="s">
        <v>194</v>
      </c>
      <c r="M139" s="80" t="s">
        <v>212</v>
      </c>
      <c r="N139" s="75" t="s">
        <v>121</v>
      </c>
      <c r="O139" s="75" t="s">
        <v>121</v>
      </c>
      <c r="P139" s="75" t="s">
        <v>159</v>
      </c>
      <c r="Q139" s="77" t="str">
        <f>IF(R139=DATOS!$K$4,"No aplica, es:",IF(R139=DATOS!$K$5,"Es Pública clasificada, porqué afecta:",IF(R139=DATOS!$K$6,"Es Pública clasificada, porqué afecta:",IF(R139=DATOS!$K$7,"Es Pública clasificada, porqué afecta:",IF(R139=DATOS!$K$8,"Es Pública reservada, porqué afecta:",IF(R139=DATOS!$K$9,"Es Pública reservada, porqué afecta:",IF(R139=DATOS!$K$10,"Es Pública reservada, porqué afecta:",IF(R139=DATOS!$K$11,"Es Pública reservada, porqué afecta:",IF(R139=DATOS!$K$12,"Es Pública reservada, porqué afecta:",IF(R139=DATOS!$K$13,"Es Pública reservada, porqué afecta:",IF(R139=DATOS!$K$14,"Es Pública reservada, porqué afecta:",IF(R139=DATOS!$K$15,"Es Pública reservada, porqué afecta:",IF(R139=DATOS!$K$16,"Es Pública reservada, porqué afecta:",IF(R139=DATOS!$K$17,"Es Pública reservada, porqué afecta:",""))))))))))))))</f>
        <v>No aplica, es:</v>
      </c>
      <c r="R139" s="77" t="s">
        <v>178</v>
      </c>
      <c r="S139" s="78" t="str">
        <f>IF(Q139=DATOS!$J$3,"No aplica",IF(Q139=DATOS!$J$4,"Artículo 15 Constitución Política (Derecho a la intimidad personal y familiar y al buen nombre)
Artículo 61 Constitución Política (Secretos comerciales e industriales)
Artículo 74 Constitución Política (El secreto profesional es inviolable)",IF(Q139=DATOS!$J$5,"Artículo 15 Constitución Política (Derecho a la intimidad personal y familiar y al buen nombre)
Artículo 29 Constitución Política (Debido proceso)","")))</f>
        <v>No aplica</v>
      </c>
      <c r="T139" s="75" t="str">
        <f>IF(Q139=DATOS!$J$3,"No aplica",IF(Q139=DATOS!$J$4,"Artículo 18 de la ley 1712 de 2014",IF(Q139=DATOS!$J$5,"Artículo 19 de la ley 1712 de 2014","")))</f>
        <v>No aplica</v>
      </c>
      <c r="U139" s="75" t="s">
        <v>191</v>
      </c>
      <c r="V139" s="88">
        <v>44389</v>
      </c>
      <c r="W139" s="80" t="str">
        <f>IF(R139=DATOS!$K$4,"No aplica",IF(Q139="","",IF(Q139="Es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40" spans="1:23" ht="85.5" x14ac:dyDescent="0.2">
      <c r="A140" s="61" t="s">
        <v>823</v>
      </c>
      <c r="B140" s="76">
        <v>314</v>
      </c>
      <c r="C140" s="75" t="s">
        <v>121</v>
      </c>
      <c r="D140" s="75" t="s">
        <v>213</v>
      </c>
      <c r="E140" s="75" t="s">
        <v>213</v>
      </c>
      <c r="F140" s="80" t="s">
        <v>214</v>
      </c>
      <c r="G140" s="81">
        <v>2013</v>
      </c>
      <c r="H140" s="75" t="s">
        <v>28</v>
      </c>
      <c r="I140" s="75" t="s">
        <v>29</v>
      </c>
      <c r="J140" s="75" t="s">
        <v>30</v>
      </c>
      <c r="K140" s="75" t="s">
        <v>208</v>
      </c>
      <c r="L140" s="75" t="s">
        <v>208</v>
      </c>
      <c r="M140" s="80" t="s">
        <v>215</v>
      </c>
      <c r="N140" s="75" t="s">
        <v>121</v>
      </c>
      <c r="O140" s="75" t="s">
        <v>121</v>
      </c>
      <c r="P140" s="75" t="s">
        <v>163</v>
      </c>
      <c r="Q140" s="77" t="str">
        <f>IF(R140=DATOS!$K$4,"No aplica, es:",IF(R140=DATOS!$K$5,"Es Pública clasificada, porqué afecta:",IF(R140=DATOS!$K$6,"Es Pública clasificada, porqué afecta:",IF(R140=DATOS!$K$7,"Es Pública clasificada, porqué afecta:",IF(R140=DATOS!$K$8,"Es Pública reservada, porqué afecta:",IF(R140=DATOS!$K$9,"Es Pública reservada, porqué afecta:",IF(R140=DATOS!$K$10,"Es Pública reservada, porqué afecta:",IF(R140=DATOS!$K$11,"Es Pública reservada, porqué afecta:",IF(R140=DATOS!$K$12,"Es Pública reservada, porqué afecta:",IF(R140=DATOS!$K$13,"Es Pública reservada, porqué afecta:",IF(R140=DATOS!$K$14,"Es Pública reservada, porqué afecta:",IF(R140=DATOS!$K$15,"Es Pública reservada, porqué afecta:",IF(R140=DATOS!$K$16,"Es Pública reservada, porqué afecta:",IF(R140=DATOS!$K$17,"Es Pública reservada, porqué afecta:",""))))))))))))))</f>
        <v>No aplica, es:</v>
      </c>
      <c r="R140" s="77" t="s">
        <v>178</v>
      </c>
      <c r="S140" s="78" t="str">
        <f>IF(Q140=DATOS!$J$3,"No aplica",IF(Q140=DATOS!$J$4,"Artículo 15 Constitución Política (Derecho a la intimidad personal y familiar y al buen nombre)
Artículo 61 Constitución Política (Secretos comerciales e industriales)
Artículo 74 Constitución Política (El secreto profesional es inviolable)",IF(Q140=DATOS!$J$5,"Artículo 15 Constitución Política (Derecho a la intimidad personal y familiar y al buen nombre)
Artículo 29 Constitución Política (Debido proceso)","")))</f>
        <v>No aplica</v>
      </c>
      <c r="T140" s="75" t="str">
        <f>IF(Q140=DATOS!$J$3,"No aplica",IF(Q140=DATOS!$J$4,"Artículo 18 de la ley 1712 de 2014",IF(Q140=DATOS!$J$5,"Artículo 19 de la ley 1712 de 2014","")))</f>
        <v>No aplica</v>
      </c>
      <c r="U140" s="75" t="s">
        <v>190</v>
      </c>
      <c r="V140" s="88">
        <v>44389</v>
      </c>
      <c r="W140" s="80" t="str">
        <f>IF(R140=DATOS!$K$4,"No aplica",IF(Q140="","",IF(Q140="Es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41" spans="1:23" ht="114" x14ac:dyDescent="0.2">
      <c r="A141" s="61" t="s">
        <v>823</v>
      </c>
      <c r="B141" s="76">
        <v>320</v>
      </c>
      <c r="C141" s="75" t="s">
        <v>130</v>
      </c>
      <c r="D141" s="75" t="s">
        <v>394</v>
      </c>
      <c r="E141" s="75" t="s">
        <v>394</v>
      </c>
      <c r="F141" s="75" t="s">
        <v>395</v>
      </c>
      <c r="G141" s="75">
        <v>2014</v>
      </c>
      <c r="H141" s="75" t="s">
        <v>28</v>
      </c>
      <c r="I141" s="75" t="s">
        <v>29</v>
      </c>
      <c r="J141" s="75" t="s">
        <v>30</v>
      </c>
      <c r="K141" s="75" t="s">
        <v>32</v>
      </c>
      <c r="L141" s="75" t="s">
        <v>32</v>
      </c>
      <c r="M141" s="75" t="s">
        <v>396</v>
      </c>
      <c r="N141" s="75" t="s">
        <v>130</v>
      </c>
      <c r="O141" s="75" t="s">
        <v>130</v>
      </c>
      <c r="P141" s="75" t="s">
        <v>33</v>
      </c>
      <c r="Q141" s="77" t="str">
        <f>IF(R141=DATOS!$K$4,"No aplica, es:",IF(R141=DATOS!$K$5,"Es Pública clasificada, porqué afecta:",IF(R141=DATOS!$K$6,"Es Pública clasificada, porqué afecta:",IF(R141=DATOS!$K$7,"Es Pública clasificada, porqué afecta:",IF(R141=DATOS!$K$8,"Es Pública reservada, porqué afecta:",IF(R141=DATOS!$K$9,"Es Pública reservada, porqué afecta:",IF(R141=DATOS!$K$10,"Es Pública reservada, porqué afecta:",IF(R141=DATOS!$K$11,"Es Pública reservada, porqué afecta:",IF(R141=DATOS!$K$12,"Es Pública reservada, porqué afecta:",IF(R141=DATOS!$K$13,"Es Pública reservada, porqué afecta:",IF(R141=DATOS!$K$14,"Es Pública reservada, porqué afecta:",IF(R141=DATOS!$K$15,"Es Pública reservada, porqué afecta:",IF(R141=DATOS!$K$16,"Es Pública reservada, porqué afecta:",IF(R141=DATOS!$K$17,"Es Pública reservada, porqué afecta:",""))))))))))))))</f>
        <v>Es Pública clasificada, porqué afecta:</v>
      </c>
      <c r="R141" s="77" t="s">
        <v>185</v>
      </c>
      <c r="S141" s="78" t="str">
        <f>IF(Q141=DATOS!$J$3,"No aplica",IF(Q141=DATOS!$J$4,"Artículo 15 Constitución Política (Derecho a la intimidad personal y familiar y al buen nombre)
Artículo 61 Constitución Política (Secretos comerciales e industriales)
Artículo 74 Constitución Política (El secreto profesional es inviolable)",IF(Q141=DATOS!$J$5,"Artículo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41" s="75" t="str">
        <f>IF(Q141=DATOS!$J$3,"No aplica",IF(Q141=DATOS!$J$4,"Artículo 18 de la ley 1712 de 2014",IF(Q141=DATOS!$J$5,"Artículo 19 de la ley 1712 de 2014","")))</f>
        <v>Artículo 18 de la ley 1712 de 2014</v>
      </c>
      <c r="U141" s="75" t="s">
        <v>190</v>
      </c>
      <c r="V141" s="79">
        <v>44384</v>
      </c>
      <c r="W141" s="80" t="str">
        <f>IF(R141=DATOS!$K$4,"No aplica",IF(Q141="","",IF(Q141="Es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42" spans="1:23" ht="171" x14ac:dyDescent="0.2">
      <c r="A142" s="61" t="s">
        <v>823</v>
      </c>
      <c r="B142" s="76">
        <v>320</v>
      </c>
      <c r="C142" s="75" t="s">
        <v>130</v>
      </c>
      <c r="D142" s="75" t="s">
        <v>305</v>
      </c>
      <c r="E142" s="75" t="s">
        <v>305</v>
      </c>
      <c r="F142" s="75" t="s">
        <v>397</v>
      </c>
      <c r="G142" s="75">
        <v>2014</v>
      </c>
      <c r="H142" s="75" t="s">
        <v>28</v>
      </c>
      <c r="I142" s="75" t="s">
        <v>29</v>
      </c>
      <c r="J142" s="75" t="s">
        <v>30</v>
      </c>
      <c r="K142" s="75" t="s">
        <v>256</v>
      </c>
      <c r="L142" s="75" t="s">
        <v>256</v>
      </c>
      <c r="M142" s="75" t="s">
        <v>398</v>
      </c>
      <c r="N142" s="75" t="s">
        <v>130</v>
      </c>
      <c r="O142" s="75" t="s">
        <v>130</v>
      </c>
      <c r="P142" s="75" t="s">
        <v>163</v>
      </c>
      <c r="Q142" s="77" t="str">
        <f>IF(R142=DATOS!$K$4,"No aplica, es:",IF(R142=DATOS!$K$5,"Es Pública clasificada, porqué afecta:",IF(R142=DATOS!$K$6,"Es Pública clasificada, porqué afecta:",IF(R142=DATOS!$K$7,"Es Pública clasificada, porqué afecta:",IF(R142=DATOS!$K$8,"Es Pública reservada, porqué afecta:",IF(R142=DATOS!$K$9,"Es Pública reservada, porqué afecta:",IF(R142=DATOS!$K$10,"Es Pública reservada, porqué afecta:",IF(R142=DATOS!$K$11,"Es Pública reservada, porqué afecta:",IF(R142=DATOS!$K$12,"Es Pública reservada, porqué afecta:",IF(R142=DATOS!$K$13,"Es Pública reservada, porqué afecta:",IF(R142=DATOS!$K$14,"Es Pública reservada, porqué afecta:",IF(R142=DATOS!$K$15,"Es Pública reservada, porqué afecta:",IF(R142=DATOS!$K$16,"Es Pública reservada, porqué afecta:",IF(R142=DATOS!$K$17,"Es Pública reservada, porqué afecta:",""))))))))))))))</f>
        <v>No aplica, es:</v>
      </c>
      <c r="R142" s="77" t="s">
        <v>178</v>
      </c>
      <c r="S142" s="78" t="str">
        <f>IF(Q142=DATOS!$J$3,"No aplica",IF(Q142=DATOS!$J$4,"Artículo 15 Constitución Política (Derecho a la intimidad personal y familiar y al buen nombre)
Artículo 61 Constitución Política (Secretos comerciales e industriales)
Artículo 74 Constitución Política (El secreto profesional es inviolable)",IF(Q142=DATOS!$J$5,"Artículo 15 Constitución Política (Derecho a la intimidad personal y familiar y al buen nombre)
Artículo 29 Constitución Política (Debido proceso)","")))</f>
        <v>No aplica</v>
      </c>
      <c r="T142" s="75" t="str">
        <f>IF(Q142=DATOS!$J$3,"No aplica",IF(Q142=DATOS!$J$4,"Artículo 18 de la ley 1712 de 2014",IF(Q142=DATOS!$J$5,"Artículo 19 de la ley 1712 de 2014","")))</f>
        <v>No aplica</v>
      </c>
      <c r="U142" s="75" t="s">
        <v>191</v>
      </c>
      <c r="V142" s="79">
        <v>44384</v>
      </c>
      <c r="W142" s="80" t="str">
        <f>IF(R142=DATOS!$K$4,"No aplica",IF(Q142="","",IF(Q142="Es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43" spans="1:23" ht="71.25" x14ac:dyDescent="0.2">
      <c r="A143" s="61" t="s">
        <v>823</v>
      </c>
      <c r="B143" s="76">
        <v>320</v>
      </c>
      <c r="C143" s="75" t="s">
        <v>130</v>
      </c>
      <c r="D143" s="75" t="s">
        <v>399</v>
      </c>
      <c r="E143" s="75" t="s">
        <v>399</v>
      </c>
      <c r="F143" s="75" t="s">
        <v>214</v>
      </c>
      <c r="G143" s="75">
        <v>2014</v>
      </c>
      <c r="H143" s="75" t="s">
        <v>28</v>
      </c>
      <c r="I143" s="75" t="s">
        <v>29</v>
      </c>
      <c r="J143" s="75" t="s">
        <v>30</v>
      </c>
      <c r="K143" s="75" t="s">
        <v>400</v>
      </c>
      <c r="L143" s="75" t="s">
        <v>400</v>
      </c>
      <c r="M143" s="75" t="s">
        <v>401</v>
      </c>
      <c r="N143" s="75" t="s">
        <v>130</v>
      </c>
      <c r="O143" s="75" t="s">
        <v>130</v>
      </c>
      <c r="P143" s="75" t="s">
        <v>33</v>
      </c>
      <c r="Q143" s="77" t="str">
        <f>IF(R143=DATOS!$K$4,"No aplica, es:",IF(R143=DATOS!$K$5,"Es Pública clasificada, porqué afecta:",IF(R143=DATOS!$K$6,"Es Pública clasificada, porqué afecta:",IF(R143=DATOS!$K$7,"Es Pública clasificada, porqué afecta:",IF(R143=DATOS!$K$8,"Es Pública reservada, porqué afecta:",IF(R143=DATOS!$K$9,"Es Pública reservada, porqué afecta:",IF(R143=DATOS!$K$10,"Es Pública reservada, porqué afecta:",IF(R143=DATOS!$K$11,"Es Pública reservada, porqué afecta:",IF(R143=DATOS!$K$12,"Es Pública reservada, porqué afecta:",IF(R143=DATOS!$K$13,"Es Pública reservada, porqué afecta:",IF(R143=DATOS!$K$14,"Es Pública reservada, porqué afecta:",IF(R143=DATOS!$K$15,"Es Pública reservada, porqué afecta:",IF(R143=DATOS!$K$16,"Es Pública reservada, porqué afecta:",IF(R143=DATOS!$K$17,"Es Pública reservada, porqué afecta:",""))))))))))))))</f>
        <v>No aplica, es:</v>
      </c>
      <c r="R143" s="77" t="s">
        <v>178</v>
      </c>
      <c r="S143" s="78" t="str">
        <f>IF(Q143=DATOS!$J$3,"No aplica",IF(Q143=DATOS!$J$4,"Artículo 15 Constitución Política (Derecho a la intimidad personal y familiar y al buen nombre)
Artículo 61 Constitución Política (Secretos comerciales e industriales)
Artículo 74 Constitución Política (El secreto profesional es inviolable)",IF(Q143=DATOS!$J$5,"Artículo 15 Constitución Política (Derecho a la intimidad personal y familiar y al buen nombre)
Artículo 29 Constitución Política (Debido proceso)","")))</f>
        <v>No aplica</v>
      </c>
      <c r="T143" s="75" t="str">
        <f>IF(Q143=DATOS!$J$3,"No aplica",IF(Q143=DATOS!$J$4,"Artículo 18 de la ley 1712 de 2014",IF(Q143=DATOS!$J$5,"Artículo 19 de la ley 1712 de 2014","")))</f>
        <v>No aplica</v>
      </c>
      <c r="U143" s="75" t="s">
        <v>190</v>
      </c>
      <c r="V143" s="79">
        <v>44384</v>
      </c>
      <c r="W143" s="80" t="str">
        <f>IF(R143=DATOS!$K$4,"No aplica",IF(Q143="","",IF(Q143="Es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44" spans="1:23" ht="42.75" x14ac:dyDescent="0.2">
      <c r="A144" s="61" t="s">
        <v>823</v>
      </c>
      <c r="B144" s="76">
        <v>321</v>
      </c>
      <c r="C144" s="75" t="s">
        <v>131</v>
      </c>
      <c r="D144" s="75" t="s">
        <v>402</v>
      </c>
      <c r="E144" s="75" t="s">
        <v>402</v>
      </c>
      <c r="F144" s="75" t="s">
        <v>403</v>
      </c>
      <c r="G144" s="75">
        <v>2021</v>
      </c>
      <c r="H144" s="75" t="s">
        <v>28</v>
      </c>
      <c r="I144" s="75" t="s">
        <v>29</v>
      </c>
      <c r="J144" s="75" t="s">
        <v>30</v>
      </c>
      <c r="K144" s="75" t="s">
        <v>400</v>
      </c>
      <c r="L144" s="75" t="s">
        <v>400</v>
      </c>
      <c r="M144" s="75" t="s">
        <v>404</v>
      </c>
      <c r="N144" s="75" t="s">
        <v>131</v>
      </c>
      <c r="O144" s="75" t="s">
        <v>131</v>
      </c>
      <c r="P144" s="75" t="s">
        <v>157</v>
      </c>
      <c r="Q144" s="77" t="str">
        <f>IF(R144=DATOS!$K$4,"No aplica, es:",IF(R144=DATOS!$K$5,"Es Pública clasificada, porqué afecta:",IF(R144=DATOS!$K$6,"Es Pública clasificada, porqué afecta:",IF(R144=DATOS!$K$7,"Es Pública clasificada, porqué afecta:",IF(R144=DATOS!$K$8,"Es Pública reservada, porqué afecta:",IF(R144=DATOS!$K$9,"Es Pública reservada, porqué afecta:",IF(R144=DATOS!$K$10,"Es Pública reservada, porqué afecta:",IF(R144=DATOS!$K$11,"Es Pública reservada, porqué afecta:",IF(R144=DATOS!$K$12,"Es Pública reservada, porqué afecta:",IF(R144=DATOS!$K$13,"Es Pública reservada, porqué afecta:",IF(R144=DATOS!$K$14,"Es Pública reservada, porqué afecta:",IF(R144=DATOS!$K$15,"Es Pública reservada, porqué afecta:",IF(R144=DATOS!$K$16,"Es Pública reservada, porqué afecta:",IF(R144=DATOS!$K$17,"Es Pública reservada, porqué afecta:",""))))))))))))))</f>
        <v>No aplica, es:</v>
      </c>
      <c r="R144" s="77" t="s">
        <v>178</v>
      </c>
      <c r="S144" s="78" t="str">
        <f>IF(Q144=DATOS!$J$3,"No aplica",IF(Q144=DATOS!$J$4,"Artículo 15 Constitución Política (Derecho a la intimidad personal y familiar y al buen nombre)
Artículo 61 Constitución Política (Secretos comerciales e industriales)
Artículo 74 Constitución Política (El secreto profesional es inviolable)",IF(Q144=DATOS!$J$5,"Artículo 15 Constitución Política (Derecho a la intimidad personal y familiar y al buen nombre)
Artículo 29 Constitución Política (Debido proceso)","")))</f>
        <v>No aplica</v>
      </c>
      <c r="T144" s="75" t="str">
        <f>IF(Q144=DATOS!$J$3,"No aplica",IF(Q144=DATOS!$J$4,"Artículo 18 de la ley 1712 de 2014",IF(Q144=DATOS!$J$5,"Artículo 19 de la ley 1712 de 2014","")))</f>
        <v>No aplica</v>
      </c>
      <c r="U144" s="75" t="s">
        <v>190</v>
      </c>
      <c r="V144" s="79">
        <v>44384</v>
      </c>
      <c r="W144" s="80" t="str">
        <f>IF(R144=DATOS!$K$4,"No aplica",IF(Q144="","",IF(Q144="Es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45" spans="1:23" ht="99.75" x14ac:dyDescent="0.2">
      <c r="A145" s="94" t="s">
        <v>823</v>
      </c>
      <c r="B145" s="76">
        <v>330</v>
      </c>
      <c r="C145" s="75" t="s">
        <v>136</v>
      </c>
      <c r="D145" s="75" t="s">
        <v>405</v>
      </c>
      <c r="E145" s="75" t="s">
        <v>405</v>
      </c>
      <c r="F145" s="75" t="s">
        <v>406</v>
      </c>
      <c r="G145" s="75">
        <v>2013</v>
      </c>
      <c r="H145" s="75" t="s">
        <v>28</v>
      </c>
      <c r="I145" s="75" t="s">
        <v>407</v>
      </c>
      <c r="J145" s="75" t="s">
        <v>30</v>
      </c>
      <c r="K145" s="75" t="s">
        <v>408</v>
      </c>
      <c r="L145" s="75" t="s">
        <v>408</v>
      </c>
      <c r="M145" s="75" t="s">
        <v>409</v>
      </c>
      <c r="N145" s="75" t="s">
        <v>136</v>
      </c>
      <c r="O145" s="75" t="s">
        <v>136</v>
      </c>
      <c r="P145" s="75" t="s">
        <v>33</v>
      </c>
      <c r="Q145" s="77" t="str">
        <f>IF(R145=DATOS!$K$4,"No aplica, es:",IF(R145=DATOS!$K$5,"Es Pública clasificada, porqué afecta:",IF(R145=DATOS!$K$6,"Es Pública clasificada, porqué afecta:",IF(R145=DATOS!$K$7,"Es Pública clasificada, porqué afecta:",IF(R145=DATOS!$K$8,"Es Pública reservada, porqué afecta:",IF(R145=DATOS!$K$9,"Es Pública reservada, porqué afecta:",IF(R145=DATOS!$K$10,"Es Pública reservada, porqué afecta:",IF(R145=DATOS!$K$11,"Es Pública reservada, porqué afecta:",IF(R145=DATOS!$K$12,"Es Pública reservada, porqué afecta:",IF(R145=DATOS!$K$13,"Es Pública reservada, porqué afecta:",IF(R145=DATOS!$K$14,"Es Pública reservada, porqué afecta:",IF(R145=DATOS!$K$15,"Es Pública reservada, porqué afecta:",IF(R145=DATOS!$K$16,"Es Pública reservada, porqué afecta:",IF(R145=DATOS!$K$17,"Es Pública reservada, porqué afecta:",""))))))))))))))</f>
        <v>No aplica, es:</v>
      </c>
      <c r="R145" s="77" t="s">
        <v>178</v>
      </c>
      <c r="S145" s="78" t="str">
        <f>IF(Q145=DATOS!$J$3,"No aplica",IF(Q145=DATOS!$J$4,"Artículo 15 Constitución Política (Derecho a la intimidad personal y familiar y al buen nombre)
Artículo 61 Constitución Política (Secretos comerciales e industriales)
Artículo 74 Constitución Política (El secreto profesional es inviolable)",IF(Q145=DATOS!$J$5,"Artículo 15 Constitución Política (Derecho a la intimidad personal y familiar y al buen nombre)
Artículo 29 Constitución Política (Debido proceso)","")))</f>
        <v>No aplica</v>
      </c>
      <c r="T145" s="75" t="str">
        <f>IF(Q145=DATOS!$J$3,"No aplica",IF(Q145=DATOS!$J$4,"Artículo 18 de la ley 1712 de 2014",IF(Q145=DATOS!$J$5,"Artículo 19 de la ley 1712 de 2014","")))</f>
        <v>No aplica</v>
      </c>
      <c r="U145" s="75" t="s">
        <v>190</v>
      </c>
      <c r="V145" s="79">
        <v>44384</v>
      </c>
      <c r="W145" s="80" t="str">
        <f>IF(R145=DATOS!$K$4,"No aplica",IF(Q145="","",IF(Q145="Es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46" spans="1:23" ht="71.25" x14ac:dyDescent="0.2">
      <c r="A146" s="94" t="s">
        <v>823</v>
      </c>
      <c r="B146" s="76">
        <v>330</v>
      </c>
      <c r="C146" s="75" t="s">
        <v>136</v>
      </c>
      <c r="D146" s="75" t="s">
        <v>410</v>
      </c>
      <c r="E146" s="75" t="s">
        <v>411</v>
      </c>
      <c r="F146" s="75" t="s">
        <v>412</v>
      </c>
      <c r="G146" s="75">
        <v>2010</v>
      </c>
      <c r="H146" s="75" t="s">
        <v>28</v>
      </c>
      <c r="I146" s="75" t="s">
        <v>407</v>
      </c>
      <c r="J146" s="75" t="s">
        <v>30</v>
      </c>
      <c r="K146" s="75" t="s">
        <v>32</v>
      </c>
      <c r="L146" s="75" t="s">
        <v>32</v>
      </c>
      <c r="M146" s="75" t="s">
        <v>413</v>
      </c>
      <c r="N146" s="75" t="s">
        <v>136</v>
      </c>
      <c r="O146" s="75" t="s">
        <v>136</v>
      </c>
      <c r="P146" s="75" t="s">
        <v>161</v>
      </c>
      <c r="Q146" s="77" t="str">
        <f>IF(R146=DATOS!$K$4,"No aplica, es:",IF(R146=DATOS!$K$5,"Es Pública clasificada, porqué afecta:",IF(R146=DATOS!$K$6,"Es Pública clasificada, porqué afecta:",IF(R146=DATOS!$K$7,"Es Pública clasificada, porqué afecta:",IF(R146=DATOS!$K$8,"Es Pública reservada, porqué afecta:",IF(R146=DATOS!$K$9,"Es Pública reservada, porqué afecta:",IF(R146=DATOS!$K$10,"Es Pública reservada, porqué afecta:",IF(R146=DATOS!$K$11,"Es Pública reservada, porqué afecta:",IF(R146=DATOS!$K$12,"Es Pública reservada, porqué afecta:",IF(R146=DATOS!$K$13,"Es Pública reservada, porqué afecta:",IF(R146=DATOS!$K$14,"Es Pública reservada, porqué afecta:",IF(R146=DATOS!$K$15,"Es Pública reservada, porqué afecta:",IF(R146=DATOS!$K$16,"Es Pública reservada, porqué afecta:",IF(R146=DATOS!$K$17,"Es Pública reservada, porqué afecta:",""))))))))))))))</f>
        <v>No aplica, es:</v>
      </c>
      <c r="R146" s="77" t="s">
        <v>178</v>
      </c>
      <c r="S146" s="78" t="str">
        <f>IF(Q146=DATOS!$J$3,"No aplica",IF(Q146=DATOS!$J$4,"Artículo 15 Constitución Política (Derecho a la intimidad personal y familiar y al buen nombre)
Artículo 61 Constitución Política (Secretos comerciales e industriales)
Artículo 74 Constitución Política (El secreto profesional es inviolable)",IF(Q146=DATOS!$J$5,"Artículo 15 Constitución Política (Derecho a la intimidad personal y familiar y al buen nombre)
Artículo 29 Constitución Política (Debido proceso)","")))</f>
        <v>No aplica</v>
      </c>
      <c r="T146" s="75" t="str">
        <f>IF(Q146=DATOS!$J$3,"No aplica",IF(Q146=DATOS!$J$4,"Artículo 18 de la ley 1712 de 2014",IF(Q146=DATOS!$J$5,"Artículo 19 de la ley 1712 de 2014","")))</f>
        <v>No aplica</v>
      </c>
      <c r="U146" s="75" t="s">
        <v>190</v>
      </c>
      <c r="V146" s="79">
        <v>44384</v>
      </c>
      <c r="W146" s="80" t="str">
        <f>IF(R146=DATOS!$K$4,"No aplica",IF(Q146="","",IF(Q146="Es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47" spans="1:23" s="62" customFormat="1" ht="155.25" customHeight="1" x14ac:dyDescent="0.2">
      <c r="A147" s="94" t="s">
        <v>823</v>
      </c>
      <c r="B147" s="76">
        <v>330</v>
      </c>
      <c r="C147" s="75" t="s">
        <v>136</v>
      </c>
      <c r="D147" s="75" t="s">
        <v>414</v>
      </c>
      <c r="E147" s="75" t="s">
        <v>414</v>
      </c>
      <c r="F147" s="75" t="s">
        <v>415</v>
      </c>
      <c r="G147" s="75">
        <v>2009</v>
      </c>
      <c r="H147" s="75" t="s">
        <v>28</v>
      </c>
      <c r="I147" s="75" t="s">
        <v>407</v>
      </c>
      <c r="J147" s="75" t="s">
        <v>30</v>
      </c>
      <c r="K147" s="75" t="s">
        <v>32</v>
      </c>
      <c r="L147" s="75" t="s">
        <v>32</v>
      </c>
      <c r="M147" s="75" t="s">
        <v>416</v>
      </c>
      <c r="N147" s="75" t="s">
        <v>136</v>
      </c>
      <c r="O147" s="75" t="s">
        <v>136</v>
      </c>
      <c r="P147" s="75" t="s">
        <v>163</v>
      </c>
      <c r="Q147" s="77" t="str">
        <f>IF(R147=DATOS!$K$4,"No aplica, es:",IF(R147=DATOS!$K$5,"Es Pública clasificada, porqué afecta:",IF(R147=DATOS!$K$6,"Es Pública clasificada, porqué afecta:",IF(R147=DATOS!$K$7,"Es Pública clasificada, porqué afecta:",IF(R147=DATOS!$K$8,"Es Pública reservada, porqué afecta:",IF(R147=DATOS!$K$9,"Es Pública reservada, porqué afecta:",IF(R147=DATOS!$K$10,"Es Pública reservada, porqué afecta:",IF(R147=DATOS!$K$11,"Es Pública reservada, porqué afecta:",IF(R147=DATOS!$K$12,"Es Pública reservada, porqué afecta:",IF(R147=DATOS!$K$13,"Es Pública reservada, porqué afecta:",IF(R147=DATOS!$K$14,"Es Pública reservada, porqué afecta:",IF(R147=DATOS!$K$15,"Es Pública reservada, porqué afecta:",IF(R147=DATOS!$K$16,"Es Pública reservada, porqué afecta:",IF(R147=DATOS!$K$17,"Es Pública reservada, porqué afecta:",""))))))))))))))</f>
        <v>No aplica, es:</v>
      </c>
      <c r="R147" s="77" t="s">
        <v>178</v>
      </c>
      <c r="S147" s="78" t="str">
        <f>IF(Q147=DATOS!$J$3,"No aplica",IF(Q147=DATOS!$J$4,"Artículo 15 Constitución Política (Derecho a la intimidad personal y familiar y al buen nombre)
Artículo 61 Constitución Política (Secretos comerciales e industriales)
Artículo 74 Constitución Política (El secreto profesional es inviolable)",IF(Q147=DATOS!$J$5,"Artículo 15 Constitución Política (Derecho a la intimidad personal y familiar y al buen nombre)
Artículo 29 Constitución Política (Debido proceso)","")))</f>
        <v>No aplica</v>
      </c>
      <c r="T147" s="75" t="str">
        <f>IF(Q147=DATOS!$J$3,"No aplica",IF(Q147=DATOS!$J$4,"Artículo 18 de la ley 1712 de 2014",IF(Q147=DATOS!$J$5,"Artículo 19 de la ley 1712 de 2014","")))</f>
        <v>No aplica</v>
      </c>
      <c r="U147" s="75" t="s">
        <v>190</v>
      </c>
      <c r="V147" s="79">
        <v>44384</v>
      </c>
      <c r="W147" s="80" t="str">
        <f>IF(R147=DATOS!$K$4,"No aplica",IF(Q147="","",IF(Q147="Es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48" spans="1:23" ht="42.75" x14ac:dyDescent="0.2">
      <c r="A148" s="94" t="s">
        <v>823</v>
      </c>
      <c r="B148" s="76">
        <v>330</v>
      </c>
      <c r="C148" s="75" t="s">
        <v>136</v>
      </c>
      <c r="D148" s="75" t="s">
        <v>222</v>
      </c>
      <c r="E148" s="75" t="s">
        <v>222</v>
      </c>
      <c r="F148" s="75" t="s">
        <v>417</v>
      </c>
      <c r="G148" s="75">
        <v>2011</v>
      </c>
      <c r="H148" s="75" t="s">
        <v>28</v>
      </c>
      <c r="I148" s="75" t="s">
        <v>407</v>
      </c>
      <c r="J148" s="75" t="s">
        <v>418</v>
      </c>
      <c r="K148" s="75" t="s">
        <v>32</v>
      </c>
      <c r="L148" s="75" t="s">
        <v>32</v>
      </c>
      <c r="M148" s="75" t="s">
        <v>419</v>
      </c>
      <c r="N148" s="75" t="s">
        <v>136</v>
      </c>
      <c r="O148" s="75" t="s">
        <v>136</v>
      </c>
      <c r="P148" s="75" t="s">
        <v>161</v>
      </c>
      <c r="Q148" s="77" t="str">
        <f>IF(R148=DATOS!$K$4,"No aplica, es:",IF(R148=DATOS!$K$5,"Es Pública clasificada, porqué afecta:",IF(R148=DATOS!$K$6,"Es Pública clasificada, porqué afecta:",IF(R148=DATOS!$K$7,"Es Pública clasificada, porqué afecta:",IF(R148=DATOS!$K$8,"Es Pública reservada, porqué afecta:",IF(R148=DATOS!$K$9,"Es Pública reservada, porqué afecta:",IF(R148=DATOS!$K$10,"Es Pública reservada, porqué afecta:",IF(R148=DATOS!$K$11,"Es Pública reservada, porqué afecta:",IF(R148=DATOS!$K$12,"Es Pública reservada, porqué afecta:",IF(R148=DATOS!$K$13,"Es Pública reservada, porqué afecta:",IF(R148=DATOS!$K$14,"Es Pública reservada, porqué afecta:",IF(R148=DATOS!$K$15,"Es Pública reservada, porqué afecta:",IF(R148=DATOS!$K$16,"Es Pública reservada, porqué afecta:",IF(R148=DATOS!$K$17,"Es Pública reservada, porqué afecta:",""))))))))))))))</f>
        <v>No aplica, es:</v>
      </c>
      <c r="R148" s="77" t="s">
        <v>178</v>
      </c>
      <c r="S148" s="78" t="str">
        <f>IF(Q148=DATOS!$J$3,"No aplica",IF(Q148=DATOS!$J$4,"Artículo 15 Constitución Política (Derecho a la intimidad personal y familiar y al buen nombre)
Artículo 61 Constitución Política (Secretos comerciales e industriales)
Artículo 74 Constitución Política (El secreto profesional es inviolable)",IF(Q148=DATOS!$J$5,"Artículo 15 Constitución Política (Derecho a la intimidad personal y familiar y al buen nombre)
Artículo 29 Constitución Política (Debido proceso)","")))</f>
        <v>No aplica</v>
      </c>
      <c r="T148" s="75" t="str">
        <f>IF(Q148=DATOS!$J$3,"No aplica",IF(Q148=DATOS!$J$4,"Artículo 18 de la ley 1712 de 2014",IF(Q148=DATOS!$J$5,"Artículo 19 de la ley 1712 de 2014","")))</f>
        <v>No aplica</v>
      </c>
      <c r="U148" s="75" t="s">
        <v>190</v>
      </c>
      <c r="V148" s="79">
        <v>44384</v>
      </c>
      <c r="W148" s="80" t="str">
        <f>IF(R148=DATOS!$K$4,"No aplica",IF(Q148="","",IF(Q148="Es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49" spans="1:23" ht="98.25" customHeight="1" x14ac:dyDescent="0.2">
      <c r="A149" s="94" t="s">
        <v>823</v>
      </c>
      <c r="B149" s="76">
        <v>330</v>
      </c>
      <c r="C149" s="75" t="s">
        <v>136</v>
      </c>
      <c r="D149" s="75" t="s">
        <v>420</v>
      </c>
      <c r="E149" s="75" t="s">
        <v>421</v>
      </c>
      <c r="F149" s="75" t="s">
        <v>422</v>
      </c>
      <c r="G149" s="75">
        <v>2008</v>
      </c>
      <c r="H149" s="75" t="s">
        <v>28</v>
      </c>
      <c r="I149" s="75" t="s">
        <v>407</v>
      </c>
      <c r="J149" s="75" t="s">
        <v>30</v>
      </c>
      <c r="K149" s="75" t="s">
        <v>32</v>
      </c>
      <c r="L149" s="75" t="s">
        <v>32</v>
      </c>
      <c r="M149" s="75" t="s">
        <v>423</v>
      </c>
      <c r="N149" s="75" t="s">
        <v>136</v>
      </c>
      <c r="O149" s="75" t="s">
        <v>136</v>
      </c>
      <c r="P149" s="75" t="s">
        <v>163</v>
      </c>
      <c r="Q149" s="77" t="str">
        <f>IF(R149=DATOS!$K$4,"No aplica, es:",IF(R149=DATOS!$K$5,"Es Pública clasificada, porqué afecta:",IF(R149=DATOS!$K$6,"Es Pública clasificada, porqué afecta:",IF(R149=DATOS!$K$7,"Es Pública clasificada, porqué afecta:",IF(R149=DATOS!$K$8,"Es Pública reservada, porqué afecta:",IF(R149=DATOS!$K$9,"Es Pública reservada, porqué afecta:",IF(R149=DATOS!$K$10,"Es Pública reservada, porqué afecta:",IF(R149=DATOS!$K$11,"Es Pública reservada, porqué afecta:",IF(R149=DATOS!$K$12,"Es Pública reservada, porqué afecta:",IF(R149=DATOS!$K$13,"Es Pública reservada, porqué afecta:",IF(R149=DATOS!$K$14,"Es Pública reservada, porqué afecta:",IF(R149=DATOS!$K$15,"Es Pública reservada, porqué afecta:",IF(R149=DATOS!$K$16,"Es Pública reservada, porqué afecta:",IF(R149=DATOS!$K$17,"Es Pública reservada, porqué afecta:",""))))))))))))))</f>
        <v>No aplica, es:</v>
      </c>
      <c r="R149" s="77" t="s">
        <v>178</v>
      </c>
      <c r="S149" s="78" t="str">
        <f>IF(Q149=DATOS!$J$3,"No aplica",IF(Q149=DATOS!$J$4,"Artículo 15 Constitución Política (Derecho a la intimidad personal y familiar y al buen nombre)
Artículo 61 Constitución Política (Secretos comerciales e industriales)
Artículo 74 Constitución Política (El secreto profesional es inviolable)",IF(Q149=DATOS!$J$5,"Artículo 15 Constitución Política (Derecho a la intimidad personal y familiar y al buen nombre)
Artículo 29 Constitución Política (Debido proceso)","")))</f>
        <v>No aplica</v>
      </c>
      <c r="T149" s="75" t="str">
        <f>IF(Q149=DATOS!$J$3,"No aplica",IF(Q149=DATOS!$J$4,"Artículo 18 de la ley 1712 de 2014",IF(Q149=DATOS!$J$5,"Artículo 19 de la ley 1712 de 2014","")))</f>
        <v>No aplica</v>
      </c>
      <c r="U149" s="75" t="s">
        <v>190</v>
      </c>
      <c r="V149" s="79">
        <v>44384</v>
      </c>
      <c r="W149" s="80" t="str">
        <f>IF(R149=DATOS!$K$4,"No aplica",IF(Q149="","",IF(Q149="Es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50" spans="1:23" ht="85.5" x14ac:dyDescent="0.2">
      <c r="A150" s="94" t="s">
        <v>823</v>
      </c>
      <c r="B150" s="76">
        <v>330</v>
      </c>
      <c r="C150" s="75" t="s">
        <v>136</v>
      </c>
      <c r="D150" s="75" t="s">
        <v>424</v>
      </c>
      <c r="E150" s="75" t="s">
        <v>424</v>
      </c>
      <c r="F150" s="75" t="s">
        <v>425</v>
      </c>
      <c r="G150" s="75">
        <v>2009</v>
      </c>
      <c r="H150" s="75" t="s">
        <v>28</v>
      </c>
      <c r="I150" s="75" t="s">
        <v>407</v>
      </c>
      <c r="J150" s="75" t="s">
        <v>418</v>
      </c>
      <c r="K150" s="75" t="s">
        <v>426</v>
      </c>
      <c r="L150" s="75" t="s">
        <v>426</v>
      </c>
      <c r="M150" s="75"/>
      <c r="N150" s="75" t="s">
        <v>136</v>
      </c>
      <c r="O150" s="75" t="s">
        <v>136</v>
      </c>
      <c r="P150" s="75" t="s">
        <v>33</v>
      </c>
      <c r="Q150" s="77" t="str">
        <f>IF(R150=DATOS!$K$4,"No aplica, es:",IF(R150=DATOS!$K$5,"Es Pública clasificada, porqué afecta:",IF(R150=DATOS!$K$6,"Es Pública clasificada, porqué afecta:",IF(R150=DATOS!$K$7,"Es Pública clasificada, porqué afecta:",IF(R150=DATOS!$K$8,"Es Pública reservada, porqué afecta:",IF(R150=DATOS!$K$9,"Es Pública reservada, porqué afecta:",IF(R150=DATOS!$K$10,"Es Pública reservada, porqué afecta:",IF(R150=DATOS!$K$11,"Es Pública reservada, porqué afecta:",IF(R150=DATOS!$K$12,"Es Pública reservada, porqué afecta:",IF(R150=DATOS!$K$13,"Es Pública reservada, porqué afecta:",IF(R150=DATOS!$K$14,"Es Pública reservada, porqué afecta:",IF(R150=DATOS!$K$15,"Es Pública reservada, porqué afecta:",IF(R150=DATOS!$K$16,"Es Pública reservada, porqué afecta:",IF(R150=DATOS!$K$17,"Es Pública reservada, porqué afecta:",""))))))))))))))</f>
        <v>No aplica, es:</v>
      </c>
      <c r="R150" s="77" t="s">
        <v>178</v>
      </c>
      <c r="S150" s="78" t="str">
        <f>IF(Q150=DATOS!$J$3,"No aplica",IF(Q150=DATOS!$J$4,"Artículo 15 Constitución Política (Derecho a la intimidad personal y familiar y al buen nombre)
Artículo 61 Constitución Política (Secretos comerciales e industriales)
Artículo 74 Constitución Política (El secreto profesional es inviolable)",IF(Q150=DATOS!$J$5,"Artículo 15 Constitución Política (Derecho a la intimidad personal y familiar y al buen nombre)
Artículo 29 Constitución Política (Debido proceso)","")))</f>
        <v>No aplica</v>
      </c>
      <c r="T150" s="75" t="str">
        <f>IF(Q150=DATOS!$J$3,"No aplica",IF(Q150=DATOS!$J$4,"Artículo 18 de la ley 1712 de 2014",IF(Q150=DATOS!$J$5,"Artículo 19 de la ley 1712 de 2014","")))</f>
        <v>No aplica</v>
      </c>
      <c r="U150" s="75" t="s">
        <v>190</v>
      </c>
      <c r="V150" s="79">
        <v>44384</v>
      </c>
      <c r="W150" s="80" t="str">
        <f>IF(R150=DATOS!$K$4,"No aplica",IF(Q150="","",IF(Q150="Es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51" spans="1:23" ht="114" x14ac:dyDescent="0.2">
      <c r="A151" s="94" t="s">
        <v>823</v>
      </c>
      <c r="B151" s="76">
        <v>330</v>
      </c>
      <c r="C151" s="75" t="s">
        <v>136</v>
      </c>
      <c r="D151" s="75" t="s">
        <v>217</v>
      </c>
      <c r="E151" s="75" t="s">
        <v>217</v>
      </c>
      <c r="F151" s="75" t="s">
        <v>427</v>
      </c>
      <c r="G151" s="75">
        <v>2014</v>
      </c>
      <c r="H151" s="75" t="s">
        <v>28</v>
      </c>
      <c r="I151" s="75" t="s">
        <v>407</v>
      </c>
      <c r="J151" s="75" t="s">
        <v>30</v>
      </c>
      <c r="K151" s="75" t="s">
        <v>32</v>
      </c>
      <c r="L151" s="75" t="s">
        <v>32</v>
      </c>
      <c r="M151" s="75" t="s">
        <v>428</v>
      </c>
      <c r="N151" s="75" t="s">
        <v>136</v>
      </c>
      <c r="O151" s="75" t="s">
        <v>136</v>
      </c>
      <c r="P151" s="75" t="s">
        <v>33</v>
      </c>
      <c r="Q151" s="77" t="str">
        <f>IF(R151=DATOS!$K$4,"No aplica, es:",IF(R151=DATOS!$K$5,"Es Pública clasificada, porqué afecta:",IF(R151=DATOS!$K$6,"Es Pública clasificada, porqué afecta:",IF(R151=DATOS!$K$7,"Es Pública clasificada, porqué afecta:",IF(R151=DATOS!$K$8,"Es Pública reservada, porqué afecta:",IF(R151=DATOS!$K$9,"Es Pública reservada, porqué afecta:",IF(R151=DATOS!$K$10,"Es Pública reservada, porqué afecta:",IF(R151=DATOS!$K$11,"Es Pública reservada, porqué afecta:",IF(R151=DATOS!$K$12,"Es Pública reservada, porqué afecta:",IF(R151=DATOS!$K$13,"Es Pública reservada, porqué afecta:",IF(R151=DATOS!$K$14,"Es Pública reservada, porqué afecta:",IF(R151=DATOS!$K$15,"Es Pública reservada, porqué afecta:",IF(R151=DATOS!$K$16,"Es Pública reservada, porqué afecta:",IF(R151=DATOS!$K$17,"Es Pública reservada, porqué afecta:",""))))))))))))))</f>
        <v>Es Pública clasificada, porqué afecta:</v>
      </c>
      <c r="R151" s="77" t="s">
        <v>185</v>
      </c>
      <c r="S151" s="78" t="str">
        <f>IF(Q151=DATOS!$J$3,"No aplica",IF(Q151=DATOS!$J$4,"Artículo 15 Constitución Política (Derecho a la intimidad personal y familiar y al buen nombre)
Artículo 61 Constitución Política (Secretos comerciales e industriales)
Artículo 74 Constitución Política (El secreto profesional es inviolable)",IF(Q151=DATOS!$J$5,"Artículo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51" s="75" t="str">
        <f>IF(Q151=DATOS!$J$3,"No aplica",IF(Q151=DATOS!$J$4,"Artículo 18 de la ley 1712 de 2014",IF(Q151=DATOS!$J$5,"Artículo 19 de la ley 1712 de 2014","")))</f>
        <v>Artículo 18 de la ley 1712 de 2014</v>
      </c>
      <c r="U151" s="75" t="s">
        <v>190</v>
      </c>
      <c r="V151" s="75" t="s">
        <v>817</v>
      </c>
      <c r="W151" s="80" t="str">
        <f>IF(R151=DATOS!$K$4,"No aplica",IF(Q151="","",IF(Q151="Es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52" spans="1:23" ht="142.5" x14ac:dyDescent="0.2">
      <c r="A152" s="94" t="s">
        <v>823</v>
      </c>
      <c r="B152" s="76">
        <v>330</v>
      </c>
      <c r="C152" s="75" t="s">
        <v>136</v>
      </c>
      <c r="D152" s="75" t="s">
        <v>429</v>
      </c>
      <c r="E152" s="75" t="s">
        <v>429</v>
      </c>
      <c r="F152" s="75" t="s">
        <v>430</v>
      </c>
      <c r="G152" s="75">
        <v>2008</v>
      </c>
      <c r="H152" s="75" t="s">
        <v>28</v>
      </c>
      <c r="I152" s="75" t="s">
        <v>407</v>
      </c>
      <c r="J152" s="75" t="s">
        <v>431</v>
      </c>
      <c r="K152" s="75" t="s">
        <v>432</v>
      </c>
      <c r="L152" s="75" t="s">
        <v>432</v>
      </c>
      <c r="M152" s="75"/>
      <c r="N152" s="75" t="s">
        <v>136</v>
      </c>
      <c r="O152" s="75" t="s">
        <v>136</v>
      </c>
      <c r="P152" s="75" t="s">
        <v>162</v>
      </c>
      <c r="Q152" s="77" t="str">
        <f>IF(R152=DATOS!$K$4,"No aplica, es:",IF(R152=DATOS!$K$5,"Es Pública clasificada, porqué afecta:",IF(R152=DATOS!$K$6,"Es Pública clasificada, porqué afecta:",IF(R152=DATOS!$K$7,"Es Pública clasificada, porqué afecta:",IF(R152=DATOS!$K$8,"Es Pública reservada, porqué afecta:",IF(R152=DATOS!$K$9,"Es Pública reservada, porqué afecta:",IF(R152=DATOS!$K$10,"Es Pública reservada, porqué afecta:",IF(R152=DATOS!$K$11,"Es Pública reservada, porqué afecta:",IF(R152=DATOS!$K$12,"Es Pública reservada, porqué afecta:",IF(R152=DATOS!$K$13,"Es Pública reservada, porqué afecta:",IF(R152=DATOS!$K$14,"Es Pública reservada, porqué afecta:",IF(R152=DATOS!$K$15,"Es Pública reservada, porqué afecta:",IF(R152=DATOS!$K$16,"Es Pública reservada, porqué afecta:",IF(R152=DATOS!$K$17,"Es Pública reservada, porqué afecta:",""))))))))))))))</f>
        <v>No aplica, es:</v>
      </c>
      <c r="R152" s="77" t="s">
        <v>178</v>
      </c>
      <c r="S152" s="78" t="str">
        <f>IF(Q152=DATOS!$J$3,"No aplica",IF(Q152=DATOS!$J$4,"Artículo 15 Constitución Política (Derecho a la intimidad personal y familiar y al buen nombre)
Artículo 61 Constitución Política (Secretos comerciales e industriales)
Artículo 74 Constitución Política (El secreto profesional es inviolable)",IF(Q152=DATOS!$J$5,"Artículo 15 Constitución Política (Derecho a la intimidad personal y familiar y al buen nombre)
Artículo 29 Constitución Política (Debido proceso)","")))</f>
        <v>No aplica</v>
      </c>
      <c r="T152" s="75" t="str">
        <f>IF(Q152=DATOS!$J$3,"No aplica",IF(Q152=DATOS!$J$4,"Artículo 18 de la ley 1712 de 2014",IF(Q152=DATOS!$J$5,"Artículo 19 de la ley 1712 de 2014","")))</f>
        <v>No aplica</v>
      </c>
      <c r="U152" s="75" t="s">
        <v>190</v>
      </c>
      <c r="V152" s="79">
        <v>44384</v>
      </c>
      <c r="W152" s="80" t="str">
        <f>IF(R152=DATOS!$K$4,"No aplica",IF(Q152="","",IF(Q152="Es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53" spans="1:23" ht="256.5" x14ac:dyDescent="0.2">
      <c r="A153" s="94" t="s">
        <v>823</v>
      </c>
      <c r="B153" s="76">
        <v>330</v>
      </c>
      <c r="C153" s="75" t="s">
        <v>136</v>
      </c>
      <c r="D153" s="75" t="s">
        <v>433</v>
      </c>
      <c r="E153" s="75" t="s">
        <v>433</v>
      </c>
      <c r="F153" s="75" t="s">
        <v>434</v>
      </c>
      <c r="G153" s="75">
        <v>2017</v>
      </c>
      <c r="H153" s="75" t="s">
        <v>28</v>
      </c>
      <c r="I153" s="75" t="s">
        <v>407</v>
      </c>
      <c r="J153" s="75" t="s">
        <v>30</v>
      </c>
      <c r="K153" s="75" t="s">
        <v>32</v>
      </c>
      <c r="L153" s="75" t="s">
        <v>32</v>
      </c>
      <c r="M153" s="75" t="s">
        <v>435</v>
      </c>
      <c r="N153" s="75" t="s">
        <v>136</v>
      </c>
      <c r="O153" s="75" t="s">
        <v>136</v>
      </c>
      <c r="P153" s="75" t="s">
        <v>163</v>
      </c>
      <c r="Q153" s="77" t="str">
        <f>IF(R153=DATOS!$K$4,"No aplica, es:",IF(R153=DATOS!$K$5,"Es Pública clasificada, porqué afecta:",IF(R153=DATOS!$K$6,"Es Pública clasificada, porqué afecta:",IF(R153=DATOS!$K$7,"Es Pública clasificada, porqué afecta:",IF(R153=DATOS!$K$8,"Es Pública reservada, porqué afecta:",IF(R153=DATOS!$K$9,"Es Pública reservada, porqué afecta:",IF(R153=DATOS!$K$10,"Es Pública reservada, porqué afecta:",IF(R153=DATOS!$K$11,"Es Pública reservada, porqué afecta:",IF(R153=DATOS!$K$12,"Es Pública reservada, porqué afecta:",IF(R153=DATOS!$K$13,"Es Pública reservada, porqué afecta:",IF(R153=DATOS!$K$14,"Es Pública reservada, porqué afecta:",IF(R153=DATOS!$K$15,"Es Pública reservada, porqué afecta:",IF(R153=DATOS!$K$16,"Es Pública reservada, porqué afecta:",IF(R153=DATOS!$K$17,"Es Pública reservada, porqué afecta:",""))))))))))))))</f>
        <v>No aplica, es:</v>
      </c>
      <c r="R153" s="77" t="s">
        <v>178</v>
      </c>
      <c r="S153" s="78" t="str">
        <f>IF(Q153=DATOS!$J$3,"No aplica",IF(Q153=DATOS!$J$4,"Artículo 15 Constitución Política (Derecho a la intimidad personal y familiar y al buen nombre)
Artículo 61 Constitución Política (Secretos comerciales e industriales)
Artículo 74 Constitución Política (El secreto profesional es inviolable)",IF(Q153=DATOS!$J$5,"Artículo 15 Constitución Política (Derecho a la intimidad personal y familiar y al buen nombre)
Artículo 29 Constitución Política (Debido proceso)","")))</f>
        <v>No aplica</v>
      </c>
      <c r="T153" s="75" t="str">
        <f>IF(Q153=DATOS!$J$3,"No aplica",IF(Q153=DATOS!$J$4,"Artículo 18 de la ley 1712 de 2014",IF(Q153=DATOS!$J$5,"Artículo 19 de la ley 1712 de 2014","")))</f>
        <v>No aplica</v>
      </c>
      <c r="U153" s="75" t="s">
        <v>190</v>
      </c>
      <c r="V153" s="79">
        <v>44384</v>
      </c>
      <c r="W153" s="80" t="str">
        <f>IF(R153=DATOS!$K$4,"No aplica",IF(Q153="","",IF(Q153="Es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54" spans="1:23" ht="199.5" x14ac:dyDescent="0.2">
      <c r="A154" s="61" t="s">
        <v>823</v>
      </c>
      <c r="B154" s="76">
        <v>340</v>
      </c>
      <c r="C154" s="75" t="s">
        <v>137</v>
      </c>
      <c r="D154" s="75" t="s">
        <v>527</v>
      </c>
      <c r="E154" s="75" t="s">
        <v>527</v>
      </c>
      <c r="F154" s="75" t="s">
        <v>528</v>
      </c>
      <c r="G154" s="82">
        <v>1998</v>
      </c>
      <c r="H154" s="75" t="s">
        <v>28</v>
      </c>
      <c r="I154" s="75" t="s">
        <v>29</v>
      </c>
      <c r="J154" s="75" t="s">
        <v>30</v>
      </c>
      <c r="K154" s="75" t="s">
        <v>529</v>
      </c>
      <c r="L154" s="75" t="s">
        <v>529</v>
      </c>
      <c r="M154" s="75" t="s">
        <v>530</v>
      </c>
      <c r="N154" s="75" t="s">
        <v>137</v>
      </c>
      <c r="O154" s="75" t="s">
        <v>137</v>
      </c>
      <c r="P154" s="75" t="s">
        <v>157</v>
      </c>
      <c r="Q154" s="77" t="str">
        <f>IF(R154=DATOS!$K$4,"No aplica, es:",IF(R154=DATOS!$K$5,"Es Pública clasificada, porqué afecta:",IF(R154=DATOS!$K$6,"Es Pública clasificada, porqué afecta:",IF(R154=DATOS!$K$7,"Es Pública clasificada, porqué afecta:",IF(R154=DATOS!$K$8,"Es Pública reservada, porqué afecta:",IF(R154=DATOS!$K$9,"Es Pública reservada, porqué afecta:",IF(R154=DATOS!$K$10,"Es Pública reservada, porqué afecta:",IF(R154=DATOS!$K$11,"Es Pública reservada, porqué afecta:",IF(R154=DATOS!$K$12,"Es Pública reservada, porqué afecta:",IF(R154=DATOS!$K$13,"Es Pública reservada, porqué afecta:",IF(R154=DATOS!$K$14,"Es Pública reservada, porqué afecta:",IF(R154=DATOS!$K$15,"Es Pública reservada, porqué afecta:",IF(R154=DATOS!$K$16,"Es Pública reservada, porqué afecta:",IF(R154=DATOS!$K$17,"Es Pública reservada, porqué afecta:",""))))))))))))))</f>
        <v>Es Pública clasificada, porqué afecta:</v>
      </c>
      <c r="R154" s="77" t="s">
        <v>185</v>
      </c>
      <c r="S154" s="78" t="str">
        <f>IF(Q154=DATOS!$J$3,"No aplica",IF(Q154=DATOS!$J$4,"Artículo 15 Constitución Política (Derecho a la intimidad personal y familiar y al buen nombre)
Artículo 61 Constitución Política (Secretos comerciales e industriales)
Artículo 74 Constitución Política (El secreto profesional es inviolable)",IF(Q154=DATOS!$J$5,"Artículo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54" s="75" t="str">
        <f>IF(Q154=DATOS!$J$3,"No aplica",IF(Q154=DATOS!$J$4,"Artículo 18 de la ley 1712 de 2014",IF(Q154=DATOS!$J$5,"Artículo 19 de la ley 1712 de 2014","")))</f>
        <v>Artículo 18 de la ley 1712 de 2014</v>
      </c>
      <c r="U154" s="75" t="s">
        <v>190</v>
      </c>
      <c r="V154" s="79">
        <v>44456</v>
      </c>
      <c r="W154" s="80" t="str">
        <f>IF(R154=DATOS!$K$4,"No aplica",IF(Q154="","",IF(Q154="Es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55" spans="1:23" ht="370.5" x14ac:dyDescent="0.2">
      <c r="A155" s="61" t="s">
        <v>823</v>
      </c>
      <c r="B155" s="76">
        <v>340</v>
      </c>
      <c r="C155" s="75" t="s">
        <v>137</v>
      </c>
      <c r="D155" s="75" t="s">
        <v>531</v>
      </c>
      <c r="E155" s="75" t="s">
        <v>531</v>
      </c>
      <c r="F155" s="75" t="s">
        <v>532</v>
      </c>
      <c r="G155" s="82">
        <v>1998</v>
      </c>
      <c r="H155" s="75" t="s">
        <v>28</v>
      </c>
      <c r="I155" s="75" t="s">
        <v>29</v>
      </c>
      <c r="J155" s="75" t="s">
        <v>30</v>
      </c>
      <c r="K155" s="75" t="s">
        <v>32</v>
      </c>
      <c r="L155" s="75" t="s">
        <v>32</v>
      </c>
      <c r="M155" s="75" t="s">
        <v>533</v>
      </c>
      <c r="N155" s="75" t="s">
        <v>137</v>
      </c>
      <c r="O155" s="75" t="s">
        <v>137</v>
      </c>
      <c r="P155" s="75" t="s">
        <v>159</v>
      </c>
      <c r="Q155" s="77" t="str">
        <f>IF(R155=DATOS!$K$4,"No aplica, es:",IF(R155=DATOS!$K$5,"Es Pública clasificada, porqué afecta:",IF(R155=DATOS!$K$6,"Es Pública clasificada, porqué afecta:",IF(R155=DATOS!$K$7,"Es Pública clasificada, porqué afecta:",IF(R155=DATOS!$K$8,"Es Pública reservada, porqué afecta:",IF(R155=DATOS!$K$9,"Es Pública reservada, porqué afecta:",IF(R155=DATOS!$K$10,"Es Pública reservada, porqué afecta:",IF(R155=DATOS!$K$11,"Es Pública reservada, porqué afecta:",IF(R155=DATOS!$K$12,"Es Pública reservada, porqué afecta:",IF(R155=DATOS!$K$13,"Es Pública reservada, porqué afecta:",IF(R155=DATOS!$K$14,"Es Pública reservada, porqué afecta:",IF(R155=DATOS!$K$15,"Es Pública reservada, porqué afecta:",IF(R155=DATOS!$K$16,"Es Pública reservada, porqué afecta:",IF(R155=DATOS!$K$17,"Es Pública reservada, porqué afecta:",""))))))))))))))</f>
        <v>Es Pública clasificada, porqué afecta:</v>
      </c>
      <c r="R155" s="77" t="s">
        <v>185</v>
      </c>
      <c r="S155" s="78" t="str">
        <f>IF(Q155=DATOS!$J$3,"No aplica",IF(Q155=DATOS!$J$4,"Artículo 15 Constitución Política (Derecho a la intimidad personal y familiar y al buen nombre)
Artículo 61 Constitución Política (Secretos comerciales e industriales)
Artículo 74 Constitución Política (El secreto profesional es inviolable)",IF(Q155=DATOS!$J$5,"Artículo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55" s="75" t="str">
        <f>IF(Q155=DATOS!$J$3,"No aplica",IF(Q155=DATOS!$J$4,"Artículo 18 de la ley 1712 de 2014",IF(Q155=DATOS!$J$5,"Artículo 19 de la ley 1712 de 2014","")))</f>
        <v>Artículo 18 de la ley 1712 de 2014</v>
      </c>
      <c r="U155" s="75" t="s">
        <v>191</v>
      </c>
      <c r="V155" s="79">
        <v>44456</v>
      </c>
      <c r="W155" s="80" t="str">
        <f>IF(R155=DATOS!$K$4,"No aplica",IF(Q155="","",IF(Q155="Es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56" spans="1:23" ht="42.75" x14ac:dyDescent="0.2">
      <c r="A156" s="61" t="s">
        <v>823</v>
      </c>
      <c r="B156" s="76">
        <v>350</v>
      </c>
      <c r="C156" s="75" t="s">
        <v>138</v>
      </c>
      <c r="D156" s="75" t="s">
        <v>501</v>
      </c>
      <c r="E156" s="75" t="s">
        <v>502</v>
      </c>
      <c r="F156" s="75" t="s">
        <v>503</v>
      </c>
      <c r="G156" s="75">
        <v>2012</v>
      </c>
      <c r="H156" s="75" t="s">
        <v>28</v>
      </c>
      <c r="I156" s="75" t="s">
        <v>29</v>
      </c>
      <c r="J156" s="75" t="s">
        <v>30</v>
      </c>
      <c r="K156" s="75" t="s">
        <v>504</v>
      </c>
      <c r="L156" s="75" t="s">
        <v>32</v>
      </c>
      <c r="M156" s="75" t="s">
        <v>505</v>
      </c>
      <c r="N156" s="75" t="s">
        <v>506</v>
      </c>
      <c r="O156" s="75" t="s">
        <v>506</v>
      </c>
      <c r="P156" s="75" t="s">
        <v>438</v>
      </c>
      <c r="Q156" s="77" t="str">
        <f>IF(R156=DATOS!$K$4,"No aplica, es:",IF(R156=DATOS!$K$5,"Es Pública clasificada, porqué afecta:",IF(R156=DATOS!$K$6,"Es Pública clasificada, porqué afecta:",IF(R156=DATOS!$K$7,"Es Pública clasificada, porqué afecta:",IF(R156=DATOS!$K$8,"Es Pública reservada, porqué afecta:",IF(R156=DATOS!$K$9,"Es Pública reservada, porqué afecta:",IF(R156=DATOS!$K$10,"Es Pública reservada, porqué afecta:",IF(R156=DATOS!$K$11,"Es Pública reservada, porqué afecta:",IF(R156=DATOS!$K$12,"Es Pública reservada, porqué afecta:",IF(R156=DATOS!$K$13,"Es Pública reservada, porqué afecta:",IF(R156=DATOS!$K$14,"Es Pública reservada, porqué afecta:",IF(R156=DATOS!$K$15,"Es Pública reservada, porqué afecta:",IF(R156=DATOS!$K$16,"Es Pública reservada, porqué afecta:",IF(R156=DATOS!$K$17,"Es Pública reservada, porqué afecta:",""))))))))))))))</f>
        <v>No aplica, es:</v>
      </c>
      <c r="R156" s="77" t="s">
        <v>178</v>
      </c>
      <c r="S156" s="78" t="str">
        <f>IF(Q156=DATOS!$J$3,"No aplica",IF(Q156=DATOS!$J$4,"Artículo 15 Constitución Política (Derecho a la intimidad personal y familiar y al buen nombre)
Artículo 61 Constitución Política (Secretos comerciales e industriales)
Artículo 74 Constitución Política (El secreto profesional es inviolable)",IF(Q156=DATOS!$J$5,"Artículo 15 Constitución Política (Derecho a la intimidad personal y familiar y al buen nombre)
Artículo 29 Constitución Política (Debido proceso)","")))</f>
        <v>No aplica</v>
      </c>
      <c r="T156" s="75" t="str">
        <f>IF(Q156=DATOS!$J$3,"No aplica",IF(Q156=DATOS!$J$4,"Artículo 18 de la ley 1712 de 2014",IF(Q156=DATOS!$J$5,"Artículo 19 de la ley 1712 de 2014","")))</f>
        <v>No aplica</v>
      </c>
      <c r="U156" s="75" t="s">
        <v>191</v>
      </c>
      <c r="V156" s="79">
        <v>44456</v>
      </c>
      <c r="W156" s="80" t="str">
        <f>IF(R156=DATOS!$K$4,"No aplica",IF(Q156="","",IF(Q156="Es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57" spans="1:23" ht="409.5" x14ac:dyDescent="0.2">
      <c r="A157" s="61" t="s">
        <v>823</v>
      </c>
      <c r="B157" s="76">
        <v>350</v>
      </c>
      <c r="C157" s="75" t="s">
        <v>138</v>
      </c>
      <c r="D157" s="75" t="s">
        <v>507</v>
      </c>
      <c r="E157" s="75" t="s">
        <v>508</v>
      </c>
      <c r="F157" s="75" t="s">
        <v>509</v>
      </c>
      <c r="G157" s="75">
        <v>2012</v>
      </c>
      <c r="H157" s="75" t="s">
        <v>28</v>
      </c>
      <c r="I157" s="75" t="s">
        <v>29</v>
      </c>
      <c r="J157" s="75" t="s">
        <v>30</v>
      </c>
      <c r="K157" s="75" t="s">
        <v>510</v>
      </c>
      <c r="L157" s="75" t="s">
        <v>510</v>
      </c>
      <c r="M157" s="75" t="s">
        <v>511</v>
      </c>
      <c r="N157" s="75" t="s">
        <v>506</v>
      </c>
      <c r="O157" s="75" t="s">
        <v>506</v>
      </c>
      <c r="P157" s="75" t="s">
        <v>438</v>
      </c>
      <c r="Q157" s="77" t="str">
        <f>IF(R157=DATOS!$K$4,"No aplica, es:",IF(R157=DATOS!$K$5,"Es Pública clasificada, porqué afecta:",IF(R157=DATOS!$K$6,"Es Pública clasificada, porqué afecta:",IF(R157=DATOS!$K$7,"Es Pública clasificada, porqué afecta:",IF(R157=DATOS!$K$8,"Es Pública reservada, porqué afecta:",IF(R157=DATOS!$K$9,"Es Pública reservada, porqué afecta:",IF(R157=DATOS!$K$10,"Es Pública reservada, porqué afecta:",IF(R157=DATOS!$K$11,"Es Pública reservada, porqué afecta:",IF(R157=DATOS!$K$12,"Es Pública reservada, porqué afecta:",IF(R157=DATOS!$K$13,"Es Pública reservada, porqué afecta:",IF(R157=DATOS!$K$14,"Es Pública reservada, porqué afecta:",IF(R157=DATOS!$K$15,"Es Pública reservada, porqué afecta:",IF(R157=DATOS!$K$16,"Es Pública reservada, porqué afecta:",IF(R157=DATOS!$K$17,"Es Pública reservada, porqué afecta:",""))))))))))))))</f>
        <v>No aplica, es:</v>
      </c>
      <c r="R157" s="77" t="s">
        <v>178</v>
      </c>
      <c r="S157" s="78" t="str">
        <f>IF(Q157=DATOS!$J$3,"No aplica",IF(Q157=DATOS!$J$4,"Artículo 15 Constitución Política (Derecho a la intimidad personal y familiar y al buen nombre)
Artículo 61 Constitución Política (Secretos comerciales e industriales)
Artículo 74 Constitución Política (El secreto profesional es inviolable)",IF(Q157=DATOS!$J$5,"Artículo 15 Constitución Política (Derecho a la intimidad personal y familiar y al buen nombre)
Artículo 29 Constitución Política (Debido proceso)","")))</f>
        <v>No aplica</v>
      </c>
      <c r="T157" s="75" t="str">
        <f>IF(Q157=DATOS!$J$3,"No aplica",IF(Q157=DATOS!$J$4,"Artículo 18 de la ley 1712 de 2014",IF(Q157=DATOS!$J$5,"Artículo 19 de la ley 1712 de 2014","")))</f>
        <v>No aplica</v>
      </c>
      <c r="U157" s="75" t="s">
        <v>191</v>
      </c>
      <c r="V157" s="79">
        <v>44456</v>
      </c>
      <c r="W157" s="80" t="str">
        <f>IF(R157=DATOS!$K$4,"No aplica",IF(Q157="","",IF(Q157="Es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58" spans="1:23" ht="171" x14ac:dyDescent="0.2">
      <c r="A158" s="61" t="s">
        <v>823</v>
      </c>
      <c r="B158" s="76">
        <v>350</v>
      </c>
      <c r="C158" s="75" t="s">
        <v>138</v>
      </c>
      <c r="D158" s="75" t="s">
        <v>446</v>
      </c>
      <c r="E158" s="75" t="s">
        <v>222</v>
      </c>
      <c r="F158" s="75" t="s">
        <v>512</v>
      </c>
      <c r="G158" s="75">
        <v>2012</v>
      </c>
      <c r="H158" s="75" t="s">
        <v>28</v>
      </c>
      <c r="I158" s="75" t="s">
        <v>98</v>
      </c>
      <c r="J158" s="75" t="s">
        <v>30</v>
      </c>
      <c r="K158" s="75" t="s">
        <v>256</v>
      </c>
      <c r="L158" s="75" t="s">
        <v>256</v>
      </c>
      <c r="M158" s="75" t="s">
        <v>513</v>
      </c>
      <c r="N158" s="75" t="s">
        <v>506</v>
      </c>
      <c r="O158" s="75" t="s">
        <v>506</v>
      </c>
      <c r="P158" s="75" t="s">
        <v>163</v>
      </c>
      <c r="Q158" s="77" t="str">
        <f>IF(R158=DATOS!$K$4,"No aplica, es:",IF(R158=DATOS!$K$5,"Es Pública clasificada, porqué afecta:",IF(R158=DATOS!$K$6,"Es Pública clasificada, porqué afecta:",IF(R158=DATOS!$K$7,"Es Pública clasificada, porqué afecta:",IF(R158=DATOS!$K$8,"Es Pública reservada, porqué afecta:",IF(R158=DATOS!$K$9,"Es Pública reservada, porqué afecta:",IF(R158=DATOS!$K$10,"Es Pública reservada, porqué afecta:",IF(R158=DATOS!$K$11,"Es Pública reservada, porqué afecta:",IF(R158=DATOS!$K$12,"Es Pública reservada, porqué afecta:",IF(R158=DATOS!$K$13,"Es Pública reservada, porqué afecta:",IF(R158=DATOS!$K$14,"Es Pública reservada, porqué afecta:",IF(R158=DATOS!$K$15,"Es Pública reservada, porqué afecta:",IF(R158=DATOS!$K$16,"Es Pública reservada, porqué afecta:",IF(R158=DATOS!$K$17,"Es Pública reservada, porqué afecta:",""))))))))))))))</f>
        <v>No aplica, es:</v>
      </c>
      <c r="R158" s="77" t="s">
        <v>178</v>
      </c>
      <c r="S158" s="78" t="str">
        <f>IF(Q158=DATOS!$J$3,"No aplica",IF(Q158=DATOS!$J$4,"Artículo 15 Constitución Política (Derecho a la intimidad personal y familiar y al buen nombre)
Artículo 61 Constitución Política (Secretos comerciales e industriales)
Artículo 74 Constitución Política (El secreto profesional es inviolable)",IF(Q158=DATOS!$J$5,"Artículo 15 Constitución Política (Derecho a la intimidad personal y familiar y al buen nombre)
Artículo 29 Constitución Política (Debido proceso)","")))</f>
        <v>No aplica</v>
      </c>
      <c r="T158" s="75" t="str">
        <f>IF(Q158=DATOS!$J$3,"No aplica",IF(Q158=DATOS!$J$4,"Artículo 18 de la ley 1712 de 2014",IF(Q158=DATOS!$J$5,"Artículo 19 de la ley 1712 de 2014","")))</f>
        <v>No aplica</v>
      </c>
      <c r="U158" s="75" t="s">
        <v>191</v>
      </c>
      <c r="V158" s="79">
        <v>44456</v>
      </c>
      <c r="W158" s="80" t="str">
        <f>IF(R158=DATOS!$K$4,"No aplica",IF(Q158="","",IF(Q158="Es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59" spans="1:23" ht="71.25" x14ac:dyDescent="0.2">
      <c r="A159" s="61" t="s">
        <v>823</v>
      </c>
      <c r="B159" s="76">
        <v>350</v>
      </c>
      <c r="C159" s="75" t="s">
        <v>138</v>
      </c>
      <c r="D159" s="75" t="s">
        <v>307</v>
      </c>
      <c r="E159" s="75" t="s">
        <v>234</v>
      </c>
      <c r="F159" s="75" t="s">
        <v>214</v>
      </c>
      <c r="G159" s="75">
        <v>2012</v>
      </c>
      <c r="H159" s="75" t="s">
        <v>28</v>
      </c>
      <c r="I159" s="75" t="s">
        <v>98</v>
      </c>
      <c r="J159" s="75" t="s">
        <v>30</v>
      </c>
      <c r="K159" s="75" t="s">
        <v>514</v>
      </c>
      <c r="L159" s="75" t="s">
        <v>32</v>
      </c>
      <c r="M159" s="75" t="s">
        <v>515</v>
      </c>
      <c r="N159" s="75" t="s">
        <v>506</v>
      </c>
      <c r="O159" s="75" t="s">
        <v>506</v>
      </c>
      <c r="P159" s="75" t="s">
        <v>163</v>
      </c>
      <c r="Q159" s="77" t="str">
        <f>IF(R159=DATOS!$K$4,"No aplica, es:",IF(R159=DATOS!$K$5,"Es Pública clasificada, porqué afecta:",IF(R159=DATOS!$K$6,"Es Pública clasificada, porqué afecta:",IF(R159=DATOS!$K$7,"Es Pública clasificada, porqué afecta:",IF(R159=DATOS!$K$8,"Es Pública reservada, porqué afecta:",IF(R159=DATOS!$K$9,"Es Pública reservada, porqué afecta:",IF(R159=DATOS!$K$10,"Es Pública reservada, porqué afecta:",IF(R159=DATOS!$K$11,"Es Pública reservada, porqué afecta:",IF(R159=DATOS!$K$12,"Es Pública reservada, porqué afecta:",IF(R159=DATOS!$K$13,"Es Pública reservada, porqué afecta:",IF(R159=DATOS!$K$14,"Es Pública reservada, porqué afecta:",IF(R159=DATOS!$K$15,"Es Pública reservada, porqué afecta:",IF(R159=DATOS!$K$16,"Es Pública reservada, porqué afecta:",IF(R159=DATOS!$K$17,"Es Pública reservada, porqué afecta:",""))))))))))))))</f>
        <v>No aplica, es:</v>
      </c>
      <c r="R159" s="77" t="s">
        <v>178</v>
      </c>
      <c r="S159" s="78" t="str">
        <f>IF(Q159=DATOS!$J$3,"No aplica",IF(Q159=DATOS!$J$4,"Artículo 15 Constitución Política (Derecho a la intimidad personal y familiar y al buen nombre)
Artículo 61 Constitución Política (Secretos comerciales e industriales)
Artículo 74 Constitución Política (El secreto profesional es inviolable)",IF(Q159=DATOS!$J$5,"Artículo 15 Constitución Política (Derecho a la intimidad personal y familiar y al buen nombre)
Artículo 29 Constitución Política (Debido proceso)","")))</f>
        <v>No aplica</v>
      </c>
      <c r="T159" s="75" t="str">
        <f>IF(Q159=DATOS!$J$3,"No aplica",IF(Q159=DATOS!$J$4,"Artículo 18 de la ley 1712 de 2014",IF(Q159=DATOS!$J$5,"Artículo 19 de la ley 1712 de 2014","")))</f>
        <v>No aplica</v>
      </c>
      <c r="U159" s="75" t="s">
        <v>190</v>
      </c>
      <c r="V159" s="79">
        <v>44456</v>
      </c>
      <c r="W159" s="80" t="str">
        <f>IF(R159=DATOS!$K$4,"No aplica",IF(Q159="","",IF(Q159="Es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60" spans="1:23" ht="42.75" x14ac:dyDescent="0.2">
      <c r="A160" s="61" t="s">
        <v>823</v>
      </c>
      <c r="B160" s="76">
        <v>350</v>
      </c>
      <c r="C160" s="75" t="s">
        <v>138</v>
      </c>
      <c r="D160" s="75" t="s">
        <v>516</v>
      </c>
      <c r="E160" s="75" t="s">
        <v>517</v>
      </c>
      <c r="F160" s="75"/>
      <c r="G160" s="75">
        <v>2011</v>
      </c>
      <c r="H160" s="75" t="s">
        <v>28</v>
      </c>
      <c r="I160" s="75" t="s">
        <v>98</v>
      </c>
      <c r="J160" s="75" t="s">
        <v>30</v>
      </c>
      <c r="K160" s="75" t="s">
        <v>518</v>
      </c>
      <c r="L160" s="75" t="s">
        <v>518</v>
      </c>
      <c r="M160" s="75"/>
      <c r="N160" s="75" t="s">
        <v>506</v>
      </c>
      <c r="O160" s="75" t="s">
        <v>506</v>
      </c>
      <c r="P160" s="75" t="s">
        <v>323</v>
      </c>
      <c r="Q160" s="77" t="str">
        <f>IF(R160=DATOS!$K$4,"No aplica, es:",IF(R160=DATOS!$K$5,"Es Pública clasificada, porqué afecta:",IF(R160=DATOS!$K$6,"Es Pública clasificada, porqué afecta:",IF(R160=DATOS!$K$7,"Es Pública clasificada, porqué afecta:",IF(R160=DATOS!$K$8,"Es Pública reservada, porqué afecta:",IF(R160=DATOS!$K$9,"Es Pública reservada, porqué afecta:",IF(R160=DATOS!$K$10,"Es Pública reservada, porqué afecta:",IF(R160=DATOS!$K$11,"Es Pública reservada, porqué afecta:",IF(R160=DATOS!$K$12,"Es Pública reservada, porqué afecta:",IF(R160=DATOS!$K$13,"Es Pública reservada, porqué afecta:",IF(R160=DATOS!$K$14,"Es Pública reservada, porqué afecta:",IF(R160=DATOS!$K$15,"Es Pública reservada, porqué afecta:",IF(R160=DATOS!$K$16,"Es Pública reservada, porqué afecta:",IF(R160=DATOS!$K$17,"Es Pública reservada, porqué afecta:",""))))))))))))))</f>
        <v>No aplica, es:</v>
      </c>
      <c r="R160" s="77" t="s">
        <v>178</v>
      </c>
      <c r="S160" s="78" t="str">
        <f>IF(Q160=DATOS!$J$3,"No aplica",IF(Q160=DATOS!$J$4,"Artículo 15 Constitución Política (Derecho a la intimidad personal y familiar y al buen nombre)
Artículo 61 Constitución Política (Secretos comerciales e industriales)
Artículo 74 Constitución Política (El secreto profesional es inviolable)",IF(Q160=DATOS!$J$5,"Artículo 15 Constitución Política (Derecho a la intimidad personal y familiar y al buen nombre)
Artículo 29 Constitución Política (Debido proceso)","")))</f>
        <v>No aplica</v>
      </c>
      <c r="T160" s="75" t="str">
        <f>IF(Q160=DATOS!$J$3,"No aplica",IF(Q160=DATOS!$J$4,"Artículo 18 de la ley 1712 de 2014",IF(Q160=DATOS!$J$5,"Artículo 19 de la ley 1712 de 2014","")))</f>
        <v>No aplica</v>
      </c>
      <c r="U160" s="75" t="s">
        <v>190</v>
      </c>
      <c r="V160" s="79">
        <v>44456</v>
      </c>
      <c r="W160" s="80" t="str">
        <f>IF(R160=DATOS!$K$4,"No aplica",IF(Q160="","",IF(Q160="Es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61" spans="1:23" ht="114" x14ac:dyDescent="0.2">
      <c r="A161" s="94">
        <v>1</v>
      </c>
      <c r="B161" s="76">
        <v>350</v>
      </c>
      <c r="C161" s="75" t="s">
        <v>138</v>
      </c>
      <c r="D161" s="75" t="s">
        <v>453</v>
      </c>
      <c r="E161" s="75" t="s">
        <v>217</v>
      </c>
      <c r="F161" s="75" t="s">
        <v>519</v>
      </c>
      <c r="G161" s="75">
        <v>2012</v>
      </c>
      <c r="H161" s="75" t="s">
        <v>28</v>
      </c>
      <c r="I161" s="75" t="s">
        <v>29</v>
      </c>
      <c r="J161" s="75" t="s">
        <v>30</v>
      </c>
      <c r="K161" s="75" t="s">
        <v>520</v>
      </c>
      <c r="L161" s="75" t="s">
        <v>32</v>
      </c>
      <c r="M161" s="75" t="s">
        <v>521</v>
      </c>
      <c r="N161" s="75" t="s">
        <v>506</v>
      </c>
      <c r="O161" s="75" t="s">
        <v>506</v>
      </c>
      <c r="P161" s="75" t="s">
        <v>438</v>
      </c>
      <c r="Q161" s="77" t="str">
        <f>IF(R161=DATOS!$K$4,"No aplica, es:",IF(R161=DATOS!$K$5,"Es Pública clasificada, porqué afecta:",IF(R161=DATOS!$K$6,"Es Pública clasificada, porqué afecta:",IF(R161=DATOS!$K$7,"Es Pública clasificada, porqué afecta:",IF(R161=DATOS!$K$8,"Es Pública reservada, porqué afecta:",IF(R161=DATOS!$K$9,"Es Pública reservada, porqué afecta:",IF(R161=DATOS!$K$10,"Es Pública reservada, porqué afecta:",IF(R161=DATOS!$K$11,"Es Pública reservada, porqué afecta:",IF(R161=DATOS!$K$12,"Es Pública reservada, porqué afecta:",IF(R161=DATOS!$K$13,"Es Pública reservada, porqué afecta:",IF(R161=DATOS!$K$14,"Es Pública reservada, porqué afecta:",IF(R161=DATOS!$K$15,"Es Pública reservada, porqué afecta:",IF(R161=DATOS!$K$16,"Es Pública reservada, porqué afecta:",IF(R161=DATOS!$K$17,"Es Pública reservada, porqué afecta:",""))))))))))))))</f>
        <v>Es Pública clasificada, porqué afecta:</v>
      </c>
      <c r="R161" s="77" t="s">
        <v>185</v>
      </c>
      <c r="S161" s="78" t="str">
        <f>IF(Q161=DATOS!$J$3,"No aplica",IF(Q161=DATOS!$J$4,"Artículo 15 Constitución Política (Derecho a la intimidad personal y familiar y al buen nombre)
Artículo 61 Constitución Política (Secretos comerciales e industriales)
Artículo 74 Constitución Política (El secreto profesional es inviolable)",IF(Q161=DATOS!$J$5,"Artículo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61" s="75" t="str">
        <f>IF(Q161=DATOS!$J$3,"No aplica",IF(Q161=DATOS!$J$4,"Artículo 18 de la ley 1712 de 2014",IF(Q161=DATOS!$J$5,"Artículo 19 de la ley 1712 de 2014","")))</f>
        <v>Artículo 18 de la ley 1712 de 2014</v>
      </c>
      <c r="U161" s="75" t="s">
        <v>191</v>
      </c>
      <c r="V161" s="79">
        <v>44456</v>
      </c>
      <c r="W161" s="80" t="str">
        <f>IF(R161=DATOS!$K$4,"No aplica",IF(Q161="","",IF(Q161="Es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62" spans="1:23" ht="114" x14ac:dyDescent="0.2">
      <c r="A162" s="61" t="s">
        <v>823</v>
      </c>
      <c r="B162" s="76">
        <v>350</v>
      </c>
      <c r="C162" s="75" t="s">
        <v>138</v>
      </c>
      <c r="D162" s="75" t="s">
        <v>522</v>
      </c>
      <c r="E162" s="75" t="s">
        <v>523</v>
      </c>
      <c r="F162" s="75" t="s">
        <v>524</v>
      </c>
      <c r="G162" s="75">
        <v>2012</v>
      </c>
      <c r="H162" s="75" t="s">
        <v>28</v>
      </c>
      <c r="I162" s="75" t="s">
        <v>29</v>
      </c>
      <c r="J162" s="75" t="s">
        <v>30</v>
      </c>
      <c r="K162" s="75" t="s">
        <v>32</v>
      </c>
      <c r="L162" s="75" t="s">
        <v>525</v>
      </c>
      <c r="M162" s="75" t="s">
        <v>526</v>
      </c>
      <c r="N162" s="75" t="s">
        <v>506</v>
      </c>
      <c r="O162" s="75" t="s">
        <v>506</v>
      </c>
      <c r="P162" s="75" t="s">
        <v>323</v>
      </c>
      <c r="Q162" s="77" t="str">
        <f>IF(R162=DATOS!$K$4,"No aplica, es:",IF(R162=DATOS!$K$5,"Es Pública clasificada, porqué afecta:",IF(R162=DATOS!$K$6,"Es Pública clasificada, porqué afecta:",IF(R162=DATOS!$K$7,"Es Pública clasificada, porqué afecta:",IF(R162=DATOS!$K$8,"Es Pública reservada, porqué afecta:",IF(R162=DATOS!$K$9,"Es Pública reservada, porqué afecta:",IF(R162=DATOS!$K$10,"Es Pública reservada, porqué afecta:",IF(R162=DATOS!$K$11,"Es Pública reservada, porqué afecta:",IF(R162=DATOS!$K$12,"Es Pública reservada, porqué afecta:",IF(R162=DATOS!$K$13,"Es Pública reservada, porqué afecta:",IF(R162=DATOS!$K$14,"Es Pública reservada, porqué afecta:",IF(R162=DATOS!$K$15,"Es Pública reservada, porqué afecta:",IF(R162=DATOS!$K$16,"Es Pública reservada, porqué afecta:",IF(R162=DATOS!$K$17,"Es Pública reservada, porqué afecta:",""))))))))))))))</f>
        <v>No aplica, es:</v>
      </c>
      <c r="R162" s="77" t="s">
        <v>178</v>
      </c>
      <c r="S162" s="78" t="str">
        <f>IF(Q162=DATOS!$J$3,"No aplica",IF(Q162=DATOS!$J$4,"Artículo 15 Constitución Política (Derecho a la intimidad personal y familiar y al buen nombre)
Artículo 61 Constitución Política (Secretos comerciales e industriales)
Artículo 74 Constitución Política (El secreto profesional es inviolable)",IF(Q162=DATOS!$J$5,"Artículo 15 Constitución Política (Derecho a la intimidad personal y familiar y al buen nombre)
Artículo 29 Constitución Política (Debido proceso)","")))</f>
        <v>No aplica</v>
      </c>
      <c r="T162" s="75" t="str">
        <f>IF(Q162=DATOS!$J$3,"No aplica",IF(Q162=DATOS!$J$4,"Artículo 18 de la ley 1712 de 2014",IF(Q162=DATOS!$J$5,"Artículo 19 de la ley 1712 de 2014","")))</f>
        <v>No aplica</v>
      </c>
      <c r="U162" s="75" t="s">
        <v>191</v>
      </c>
      <c r="V162" s="79">
        <v>44456</v>
      </c>
      <c r="W162" s="80" t="str">
        <f>IF(R162=DATOS!$K$4,"No aplica",IF(Q162="","",IF(Q162="Es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63" spans="1:23" ht="228" x14ac:dyDescent="0.2">
      <c r="A163" s="94" t="s">
        <v>823</v>
      </c>
      <c r="B163" s="76">
        <v>420</v>
      </c>
      <c r="C163" s="75" t="s">
        <v>140</v>
      </c>
      <c r="D163" s="75" t="s">
        <v>443</v>
      </c>
      <c r="E163" s="75" t="s">
        <v>443</v>
      </c>
      <c r="F163" s="75" t="s">
        <v>584</v>
      </c>
      <c r="G163" s="75"/>
      <c r="H163" s="75" t="s">
        <v>28</v>
      </c>
      <c r="I163" s="75" t="s">
        <v>98</v>
      </c>
      <c r="J163" s="75" t="s">
        <v>30</v>
      </c>
      <c r="K163" s="75" t="s">
        <v>437</v>
      </c>
      <c r="L163" s="75" t="s">
        <v>437</v>
      </c>
      <c r="M163" s="75" t="s">
        <v>799</v>
      </c>
      <c r="N163" s="75" t="s">
        <v>140</v>
      </c>
      <c r="O163" s="75" t="s">
        <v>140</v>
      </c>
      <c r="P163" s="75" t="s">
        <v>162</v>
      </c>
      <c r="Q163" s="77" t="str">
        <f>IF(R163=DATOS!$K$4,"No aplica, es:",IF(R163=DATOS!$K$5,"Es Pública clasificada, porqué afecta:",IF(R163=DATOS!$K$6,"Es Pública clasificada, porqué afecta:",IF(R163=DATOS!$K$7,"Es Pública clasificada, porqué afecta:",IF(R163=DATOS!$K$8,"Es Pública reservada, porqué afecta:",IF(R163=DATOS!$K$9,"Es Pública reservada, porqué afecta:",IF(R163=DATOS!$K$10,"Es Pública reservada, porqué afecta:",IF(R163=DATOS!$K$11,"Es Pública reservada, porqué afecta:",IF(R163=DATOS!$K$12,"Es Pública reservada, porqué afecta:",IF(R163=DATOS!$K$13,"Es Pública reservada, porqué afecta:",IF(R163=DATOS!$K$14,"Es Pública reservada, porqué afecta:",IF(R163=DATOS!$K$15,"Es Pública reservada, porqué afecta:",IF(R163=DATOS!$K$16,"Es Pública reservada, porqué afecta:",IF(R163=DATOS!$K$17,"Es Pública reservada, porqué afecta:",""))))))))))))))</f>
        <v>No aplica, es:</v>
      </c>
      <c r="R163" s="77" t="s">
        <v>178</v>
      </c>
      <c r="S163" s="78" t="str">
        <f>IF(Q163=DATOS!$J$3,"No aplica",IF(Q163=DATOS!$J$4,"Artículo 15 Constitución Política (Derecho a la intimidad personal y familiar y al buen nombre)
Artículo 61 Constitución Política (Secretos comerciales e industriales)
Artículo 74 Constitución Política (El secreto profesional es inviolable)",IF(Q163=DATOS!$J$5,"Artículo 15 Constitución Política (Derecho a la intimidad personal y familiar y al buen nombre)
Artículo 29 Constitución Política (Debido proceso)","")))</f>
        <v>No aplica</v>
      </c>
      <c r="T163" s="75" t="str">
        <f>IF(Q163=DATOS!$J$3,"No aplica",IF(Q163=DATOS!$J$4,"Artículo 18 de la ley 1712 de 2014",IF(Q163=DATOS!$J$5,"Artículo 19 de la ley 1712 de 2014","")))</f>
        <v>No aplica</v>
      </c>
      <c r="U163" s="75" t="s">
        <v>191</v>
      </c>
      <c r="V163" s="79">
        <v>44398</v>
      </c>
      <c r="W163" s="80" t="str">
        <f>IF(R163=DATOS!$K$4,"No aplica",IF(Q163="","",IF(Q163="Es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64" spans="1:23" ht="242.25" x14ac:dyDescent="0.2">
      <c r="A164" s="94" t="s">
        <v>823</v>
      </c>
      <c r="B164" s="76">
        <v>420</v>
      </c>
      <c r="C164" s="75" t="s">
        <v>140</v>
      </c>
      <c r="D164" s="75" t="s">
        <v>305</v>
      </c>
      <c r="E164" s="75" t="s">
        <v>305</v>
      </c>
      <c r="F164" s="75" t="s">
        <v>586</v>
      </c>
      <c r="G164" s="75"/>
      <c r="H164" s="75" t="s">
        <v>28</v>
      </c>
      <c r="I164" s="75" t="s">
        <v>98</v>
      </c>
      <c r="J164" s="75" t="s">
        <v>585</v>
      </c>
      <c r="K164" s="75" t="s">
        <v>437</v>
      </c>
      <c r="L164" s="75" t="s">
        <v>437</v>
      </c>
      <c r="M164" s="75" t="s">
        <v>587</v>
      </c>
      <c r="N164" s="75" t="s">
        <v>140</v>
      </c>
      <c r="O164" s="75" t="s">
        <v>140</v>
      </c>
      <c r="P164" s="75" t="s">
        <v>163</v>
      </c>
      <c r="Q164" s="77" t="str">
        <f>IF(R164=DATOS!$K$4,"No aplica, es:",IF(R164=DATOS!$K$5,"Es Pública clasificada, porqué afecta:",IF(R164=DATOS!$K$6,"Es Pública clasificada, porqué afecta:",IF(R164=DATOS!$K$7,"Es Pública clasificada, porqué afecta:",IF(R164=DATOS!$K$8,"Es Pública reservada, porqué afecta:",IF(R164=DATOS!$K$9,"Es Pública reservada, porqué afecta:",IF(R164=DATOS!$K$10,"Es Pública reservada, porqué afecta:",IF(R164=DATOS!$K$11,"Es Pública reservada, porqué afecta:",IF(R164=DATOS!$K$12,"Es Pública reservada, porqué afecta:",IF(R164=DATOS!$K$13,"Es Pública reservada, porqué afecta:",IF(R164=DATOS!$K$14,"Es Pública reservada, porqué afecta:",IF(R164=DATOS!$K$15,"Es Pública reservada, porqué afecta:",IF(R164=DATOS!$K$16,"Es Pública reservada, porqué afecta:",IF(R164=DATOS!$K$17,"Es Pública reservada, porqué afecta:",""))))))))))))))</f>
        <v>No aplica, es:</v>
      </c>
      <c r="R164" s="77" t="s">
        <v>178</v>
      </c>
      <c r="S164" s="78" t="str">
        <f>IF(Q164=DATOS!$J$3,"No aplica",IF(Q164=DATOS!$J$4,"Artículo 15 Constitución Política (Derecho a la intimidad personal y familiar y al buen nombre)
Artículo 61 Constitución Política (Secretos comerciales e industriales)
Artículo 74 Constitución Política (El secreto profesional es inviolable)",IF(Q164=DATOS!$J$5,"Artículo 15 Constitución Política (Derecho a la intimidad personal y familiar y al buen nombre)
Artículo 29 Constitución Política (Debido proceso)","")))</f>
        <v>No aplica</v>
      </c>
      <c r="T164" s="75" t="str">
        <f>IF(Q164=DATOS!$J$3,"No aplica",IF(Q164=DATOS!$J$4,"Artículo 18 de la ley 1712 de 2014",IF(Q164=DATOS!$J$5,"Artículo 19 de la ley 1712 de 2014","")))</f>
        <v>No aplica</v>
      </c>
      <c r="U164" s="75" t="s">
        <v>191</v>
      </c>
      <c r="V164" s="79">
        <v>44398</v>
      </c>
      <c r="W164" s="80" t="str">
        <f>IF(R164=DATOS!$K$4,"No aplica",IF(Q164="","",IF(Q164="Es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65" spans="1:23" ht="114" x14ac:dyDescent="0.2">
      <c r="A165" s="94" t="s">
        <v>823</v>
      </c>
      <c r="B165" s="76">
        <v>420</v>
      </c>
      <c r="C165" s="75" t="s">
        <v>140</v>
      </c>
      <c r="D165" s="75" t="s">
        <v>217</v>
      </c>
      <c r="E165" s="75" t="s">
        <v>217</v>
      </c>
      <c r="F165" s="75" t="s">
        <v>582</v>
      </c>
      <c r="G165" s="75">
        <v>2014</v>
      </c>
      <c r="H165" s="75" t="s">
        <v>28</v>
      </c>
      <c r="I165" s="75" t="s">
        <v>98</v>
      </c>
      <c r="J165" s="75" t="s">
        <v>30</v>
      </c>
      <c r="K165" s="75" t="s">
        <v>437</v>
      </c>
      <c r="L165" s="75" t="s">
        <v>437</v>
      </c>
      <c r="M165" s="75" t="s">
        <v>798</v>
      </c>
      <c r="N165" s="75" t="s">
        <v>140</v>
      </c>
      <c r="O165" s="75" t="s">
        <v>140</v>
      </c>
      <c r="P165" s="75" t="s">
        <v>157</v>
      </c>
      <c r="Q165" s="77" t="str">
        <f>IF(R165=DATOS!$K$4,"No aplica, es:",IF(R165=DATOS!$K$5,"Es Pública clasificada, porqué afecta:",IF(R165=DATOS!$K$6,"Es Pública clasificada, porqué afecta:",IF(R165=DATOS!$K$7,"Es Pública clasificada, porqué afecta:",IF(R165=DATOS!$K$8,"Es Pública reservada, porqué afecta:",IF(R165=DATOS!$K$9,"Es Pública reservada, porqué afecta:",IF(R165=DATOS!$K$10,"Es Pública reservada, porqué afecta:",IF(R165=DATOS!$K$11,"Es Pública reservada, porqué afecta:",IF(R165=DATOS!$K$12,"Es Pública reservada, porqué afecta:",IF(R165=DATOS!$K$13,"Es Pública reservada, porqué afecta:",IF(R165=DATOS!$K$14,"Es Pública reservada, porqué afecta:",IF(R165=DATOS!$K$15,"Es Pública reservada, porqué afecta:",IF(R165=DATOS!$K$16,"Es Pública reservada, porqué afecta:",IF(R165=DATOS!$K$17,"Es Pública reservada, porqué afecta:",""))))))))))))))</f>
        <v>Es Pública clasificada, porqué afecta:</v>
      </c>
      <c r="R165" s="77" t="s">
        <v>185</v>
      </c>
      <c r="S165" s="78" t="str">
        <f>IF(Q165=DATOS!$J$3,"No aplica",IF(Q165=DATOS!$J$4,"Artículo 15 Constitución Política (Derecho a la intimidad personal y familiar y al buen nombre)
Artículo 61 Constitución Política (Secretos comerciales e industriales)
Artículo 74 Constitución Política (El secreto profesional es inviolable)",IF(Q165=DATOS!$J$5,"Artículo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65" s="75" t="str">
        <f>IF(Q165=DATOS!$J$3,"No aplica",IF(Q165=DATOS!$J$4,"Artículo 18 de la ley 1712 de 2014",IF(Q165=DATOS!$J$5,"Artículo 19 de la ley 1712 de 2014","")))</f>
        <v>Artículo 18 de la ley 1712 de 2014</v>
      </c>
      <c r="U165" s="75" t="s">
        <v>190</v>
      </c>
      <c r="V165" s="79">
        <v>44398</v>
      </c>
      <c r="W165" s="80" t="str">
        <f>IF(R165=DATOS!$K$4,"No aplica",IF(Q165="","",IF(Q165="Es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66" spans="1:23" ht="114" x14ac:dyDescent="0.2">
      <c r="A166" s="94" t="s">
        <v>823</v>
      </c>
      <c r="B166" s="76">
        <v>440</v>
      </c>
      <c r="C166" s="75" t="s">
        <v>141</v>
      </c>
      <c r="D166" s="75" t="s">
        <v>394</v>
      </c>
      <c r="E166" s="75" t="s">
        <v>394</v>
      </c>
      <c r="F166" s="75" t="s">
        <v>427</v>
      </c>
      <c r="G166" s="75">
        <v>2014</v>
      </c>
      <c r="H166" s="75" t="s">
        <v>28</v>
      </c>
      <c r="I166" s="75" t="s">
        <v>29</v>
      </c>
      <c r="J166" s="75" t="s">
        <v>677</v>
      </c>
      <c r="K166" s="75" t="s">
        <v>678</v>
      </c>
      <c r="L166" s="75" t="s">
        <v>679</v>
      </c>
      <c r="M166" s="75" t="s">
        <v>680</v>
      </c>
      <c r="N166" s="75" t="s">
        <v>141</v>
      </c>
      <c r="O166" s="75" t="s">
        <v>141</v>
      </c>
      <c r="P166" s="75" t="s">
        <v>157</v>
      </c>
      <c r="Q166" s="77" t="str">
        <f>IF(R166=DATOS!$K$4,"No aplica, es:",IF(R166=DATOS!$K$5,"Es Pública clasificada, porqué afecta:",IF(R166=DATOS!$K$6,"Es Pública clasificada, porqué afecta:",IF(R166=DATOS!$K$7,"Es Pública clasificada, porqué afecta:",IF(R166=DATOS!$K$8,"Es Pública reservada, porqué afecta:",IF(R166=DATOS!$K$9,"Es Pública reservada, porqué afecta:",IF(R166=DATOS!$K$10,"Es Pública reservada, porqué afecta:",IF(R166=DATOS!$K$11,"Es Pública reservada, porqué afecta:",IF(R166=DATOS!$K$12,"Es Pública reservada, porqué afecta:",IF(R166=DATOS!$K$13,"Es Pública reservada, porqué afecta:",IF(R166=DATOS!$K$14,"Es Pública reservada, porqué afecta:",IF(R166=DATOS!$K$15,"Es Pública reservada, porqué afecta:",IF(R166=DATOS!$K$16,"Es Pública reservada, porqué afecta:",IF(R166=DATOS!$K$17,"Es Pública reservada, porqué afecta:",""))))))))))))))</f>
        <v>Es Pública clasificada, porqué afecta:</v>
      </c>
      <c r="R166" s="77" t="s">
        <v>185</v>
      </c>
      <c r="S166" s="78" t="str">
        <f>IF(Q166=DATOS!$J$3,"No aplica",IF(Q166=DATOS!$J$4,"Artículo 15 Constitución Política (Derecho a la intimidad personal y familiar y al buen nombre)
Artículo 61 Constitución Política (Secretos comerciales e industriales)
Artículo 74 Constitución Política (El secreto profesional es inviolable)",IF(Q166=DATOS!$J$5,"Artículo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66" s="75" t="str">
        <f>IF(Q166=DATOS!$J$3,"No aplica",IF(Q166=DATOS!$J$4,"Artículo 18 de la ley 1712 de 2014",IF(Q166=DATOS!$J$5,"Artículo 19 de la ley 1712 de 2014","")))</f>
        <v>Artículo 18 de la ley 1712 de 2014</v>
      </c>
      <c r="U166" s="75" t="s">
        <v>190</v>
      </c>
      <c r="V166" s="79">
        <v>44406</v>
      </c>
      <c r="W166" s="80" t="str">
        <f>IF(R166=DATOS!$K$4,"No aplica",IF(Q166="","",IF(Q166="Es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67" spans="1:23" ht="185.25" x14ac:dyDescent="0.2">
      <c r="A167" s="94" t="s">
        <v>823</v>
      </c>
      <c r="B167" s="76">
        <v>440</v>
      </c>
      <c r="C167" s="75" t="s">
        <v>141</v>
      </c>
      <c r="D167" s="75" t="s">
        <v>305</v>
      </c>
      <c r="E167" s="75" t="s">
        <v>616</v>
      </c>
      <c r="F167" s="75" t="s">
        <v>447</v>
      </c>
      <c r="G167" s="75">
        <v>2015</v>
      </c>
      <c r="H167" s="75" t="s">
        <v>28</v>
      </c>
      <c r="I167" s="75" t="s">
        <v>98</v>
      </c>
      <c r="J167" s="75" t="s">
        <v>30</v>
      </c>
      <c r="K167" s="75" t="s">
        <v>681</v>
      </c>
      <c r="L167" s="75" t="s">
        <v>682</v>
      </c>
      <c r="M167" s="75" t="s">
        <v>366</v>
      </c>
      <c r="N167" s="75" t="s">
        <v>141</v>
      </c>
      <c r="O167" s="75" t="s">
        <v>141</v>
      </c>
      <c r="P167" s="75" t="s">
        <v>163</v>
      </c>
      <c r="Q167" s="77" t="str">
        <f>IF(R167=DATOS!$K$4,"No aplica, es:",IF(R167=DATOS!$K$5,"Es Pública clasificada, porqué afecta:",IF(R167=DATOS!$K$6,"Es Pública clasificada, porqué afecta:",IF(R167=DATOS!$K$7,"Es Pública clasificada, porqué afecta:",IF(R167=DATOS!$K$8,"Es Pública reservada, porqué afecta:",IF(R167=DATOS!$K$9,"Es Pública reservada, porqué afecta:",IF(R167=DATOS!$K$10,"Es Pública reservada, porqué afecta:",IF(R167=DATOS!$K$11,"Es Pública reservada, porqué afecta:",IF(R167=DATOS!$K$12,"Es Pública reservada, porqué afecta:",IF(R167=DATOS!$K$13,"Es Pública reservada, porqué afecta:",IF(R167=DATOS!$K$14,"Es Pública reservada, porqué afecta:",IF(R167=DATOS!$K$15,"Es Pública reservada, porqué afecta:",IF(R167=DATOS!$K$16,"Es Pública reservada, porqué afecta:",IF(R167=DATOS!$K$17,"Es Pública reservada, porqué afecta:",""))))))))))))))</f>
        <v>No aplica, es:</v>
      </c>
      <c r="R167" s="77" t="s">
        <v>178</v>
      </c>
      <c r="S167" s="78" t="str">
        <f>IF(Q167=DATOS!$J$3,"No aplica",IF(Q167=DATOS!$J$4,"Artículo 15 Constitución Política (Derecho a la intimidad personal y familiar y al buen nombre)
Artículo 61 Constitución Política (Secretos comerciales e industriales)
Artículo 74 Constitución Política (El secreto profesional es inviolable)",IF(Q167=DATOS!$J$5,"Artículo 15 Constitución Política (Derecho a la intimidad personal y familiar y al buen nombre)
Artículo 29 Constitución Política (Debido proceso)","")))</f>
        <v>No aplica</v>
      </c>
      <c r="T167" s="75" t="str">
        <f>IF(Q167=DATOS!$J$3,"No aplica",IF(Q167=DATOS!$J$4,"Artículo 18 de la ley 1712 de 2014",IF(Q167=DATOS!$J$5,"Artículo 19 de la ley 1712 de 2014","")))</f>
        <v>No aplica</v>
      </c>
      <c r="U167" s="75" t="s">
        <v>191</v>
      </c>
      <c r="V167" s="79">
        <v>44406</v>
      </c>
      <c r="W167" s="80" t="str">
        <f>IF(R167=DATOS!$K$4,"No aplica",IF(Q167="","",IF(Q167="Es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68" spans="1:23" ht="71.25" x14ac:dyDescent="0.2">
      <c r="A168" s="94" t="s">
        <v>823</v>
      </c>
      <c r="B168" s="76">
        <v>440</v>
      </c>
      <c r="C168" s="75" t="s">
        <v>141</v>
      </c>
      <c r="D168" s="75" t="s">
        <v>399</v>
      </c>
      <c r="E168" s="75" t="s">
        <v>683</v>
      </c>
      <c r="F168" s="75" t="s">
        <v>684</v>
      </c>
      <c r="G168" s="75">
        <v>2014</v>
      </c>
      <c r="H168" s="75" t="s">
        <v>28</v>
      </c>
      <c r="I168" s="75" t="s">
        <v>29</v>
      </c>
      <c r="J168" s="75" t="s">
        <v>685</v>
      </c>
      <c r="K168" s="75" t="s">
        <v>686</v>
      </c>
      <c r="L168" s="75" t="s">
        <v>687</v>
      </c>
      <c r="M168" s="75" t="s">
        <v>688</v>
      </c>
      <c r="N168" s="75" t="s">
        <v>141</v>
      </c>
      <c r="O168" s="75" t="s">
        <v>141</v>
      </c>
      <c r="P168" s="75" t="s">
        <v>165</v>
      </c>
      <c r="Q168" s="77" t="str">
        <f>IF(R168=DATOS!$K$4,"No aplica, es:",IF(R168=DATOS!$K$5,"Es Pública clasificada, porqué afecta:",IF(R168=DATOS!$K$6,"Es Pública clasificada, porqué afecta:",IF(R168=DATOS!$K$7,"Es Pública clasificada, porqué afecta:",IF(R168=DATOS!$K$8,"Es Pública reservada, porqué afecta:",IF(R168=DATOS!$K$9,"Es Pública reservada, porqué afecta:",IF(R168=DATOS!$K$10,"Es Pública reservada, porqué afecta:",IF(R168=DATOS!$K$11,"Es Pública reservada, porqué afecta:",IF(R168=DATOS!$K$12,"Es Pública reservada, porqué afecta:",IF(R168=DATOS!$K$13,"Es Pública reservada, porqué afecta:",IF(R168=DATOS!$K$14,"Es Pública reservada, porqué afecta:",IF(R168=DATOS!$K$15,"Es Pública reservada, porqué afecta:",IF(R168=DATOS!$K$16,"Es Pública reservada, porqué afecta:",IF(R168=DATOS!$K$17,"Es Pública reservada, porqué afecta:",""))))))))))))))</f>
        <v>No aplica, es:</v>
      </c>
      <c r="R168" s="77" t="s">
        <v>178</v>
      </c>
      <c r="S168" s="78" t="str">
        <f>IF(Q168=DATOS!$J$3,"No aplica",IF(Q168=DATOS!$J$4,"Artículo 15 Constitución Política (Derecho a la intimidad personal y familiar y al buen nombre)
Artículo 61 Constitución Política (Secretos comerciales e industriales)
Artículo 74 Constitución Política (El secreto profesional es inviolable)",IF(Q168=DATOS!$J$5,"Artículo 15 Constitución Política (Derecho a la intimidad personal y familiar y al buen nombre)
Artículo 29 Constitución Política (Debido proceso)","")))</f>
        <v>No aplica</v>
      </c>
      <c r="T168" s="75" t="str">
        <f>IF(Q168=DATOS!$J$3,"No aplica",IF(Q168=DATOS!$J$4,"Artículo 18 de la ley 1712 de 2014",IF(Q168=DATOS!$J$5,"Artículo 19 de la ley 1712 de 2014","")))</f>
        <v>No aplica</v>
      </c>
      <c r="U168" s="75" t="s">
        <v>190</v>
      </c>
      <c r="V168" s="79">
        <v>44406</v>
      </c>
      <c r="W168" s="80" t="str">
        <f>IF(R168=DATOS!$K$4,"No aplica",IF(Q168="","",IF(Q168="Es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69" spans="1:23" ht="142.5" x14ac:dyDescent="0.2">
      <c r="A169" s="94" t="s">
        <v>823</v>
      </c>
      <c r="B169" s="76">
        <v>440</v>
      </c>
      <c r="C169" s="75" t="s">
        <v>141</v>
      </c>
      <c r="D169" s="75" t="s">
        <v>608</v>
      </c>
      <c r="E169" s="75" t="s">
        <v>689</v>
      </c>
      <c r="F169" s="75" t="s">
        <v>274</v>
      </c>
      <c r="G169" s="75">
        <v>2017</v>
      </c>
      <c r="H169" s="75" t="s">
        <v>28</v>
      </c>
      <c r="I169" s="75" t="s">
        <v>29</v>
      </c>
      <c r="J169" s="75" t="s">
        <v>30</v>
      </c>
      <c r="K169" s="75" t="s">
        <v>690</v>
      </c>
      <c r="L169" s="75" t="s">
        <v>691</v>
      </c>
      <c r="M169" s="75" t="s">
        <v>692</v>
      </c>
      <c r="N169" s="75" t="s">
        <v>141</v>
      </c>
      <c r="O169" s="75" t="s">
        <v>141</v>
      </c>
      <c r="P169" s="75" t="s">
        <v>165</v>
      </c>
      <c r="Q169" s="77" t="str">
        <f>IF(R169=DATOS!$K$4,"No aplica, es:",IF(R169=DATOS!$K$5,"Es Pública clasificada, porqué afecta:",IF(R169=DATOS!$K$6,"Es Pública clasificada, porqué afecta:",IF(R169=DATOS!$K$7,"Es Pública clasificada, porqué afecta:",IF(R169=DATOS!$K$8,"Es Pública reservada, porqué afecta:",IF(R169=DATOS!$K$9,"Es Pública reservada, porqué afecta:",IF(R169=DATOS!$K$10,"Es Pública reservada, porqué afecta:",IF(R169=DATOS!$K$11,"Es Pública reservada, porqué afecta:",IF(R169=DATOS!$K$12,"Es Pública reservada, porqué afecta:",IF(R169=DATOS!$K$13,"Es Pública reservada, porqué afecta:",IF(R169=DATOS!$K$14,"Es Pública reservada, porqué afecta:",IF(R169=DATOS!$K$15,"Es Pública reservada, porqué afecta:",IF(R169=DATOS!$K$16,"Es Pública reservada, porqué afecta:",IF(R169=DATOS!$K$17,"Es Pública reservada, porqué afecta:",""))))))))))))))</f>
        <v>Es Pública reservada, porqué afecta:</v>
      </c>
      <c r="R169" s="77" t="s">
        <v>177</v>
      </c>
      <c r="S169" s="78" t="str">
        <f>IF(Q169=DATOS!$J$3,"No aplica",IF(Q169=DATOS!$J$4,"Artículo 15 Constitución Política (Derecho a la intimidad personal y familiar y al buen nombre)
Artículo 61 Constitución Política (Secretos comerciales e industriales)
Artículo 74 Constitución Política (El secreto profesional es inviolable)",IF(Q169=DATOS!$J$5,"Artículo 15 Constitución Política (Derecho a la intimidad personal y familiar y al buen nombre)
Artículo 29 Constitución Política (Debido proceso)","")))</f>
        <v>Artículo 15 Constitución Política (Derecho a la intimidad personal y familiar y al buen nombre)
Artículo 29 Constitución Política (Debido proceso)</v>
      </c>
      <c r="T169" s="75" t="str">
        <f>IF(Q169=DATOS!$J$3,"No aplica",IF(Q169=DATOS!$J$4,"Artículo 18 de la ley 1712 de 2014",IF(Q169=DATOS!$J$5,"Artículo 19 de la ley 1712 de 2014","")))</f>
        <v>Artículo 19 de la ley 1712 de 2014</v>
      </c>
      <c r="U169" s="75" t="s">
        <v>190</v>
      </c>
      <c r="V169" s="79">
        <v>44406</v>
      </c>
      <c r="W169" s="80" t="str">
        <f>IF(R169=DATOS!$K$4,"No aplica",IF(Q169="","",IF(Q169="Es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De conformidad con el artículo 2.1.1.4.2.3. del Decreto 1081 de 2015. Sin perjuicio de lo señalado en el artículo 19 de la Ley 1712 de 2014. Esta excepción tiene una duración de máximo 15 años contados a partir de la fecha en que la información se genera.</v>
      </c>
    </row>
    <row r="170" spans="1:23" ht="57" x14ac:dyDescent="0.2">
      <c r="A170" s="94" t="s">
        <v>823</v>
      </c>
      <c r="B170" s="76">
        <v>440</v>
      </c>
      <c r="C170" s="75" t="s">
        <v>141</v>
      </c>
      <c r="D170" s="75" t="s">
        <v>693</v>
      </c>
      <c r="E170" s="75" t="s">
        <v>694</v>
      </c>
      <c r="F170" s="75" t="s">
        <v>695</v>
      </c>
      <c r="G170" s="75">
        <v>2014</v>
      </c>
      <c r="H170" s="75" t="s">
        <v>28</v>
      </c>
      <c r="I170" s="75" t="s">
        <v>29</v>
      </c>
      <c r="J170" s="75" t="s">
        <v>30</v>
      </c>
      <c r="K170" s="89" t="s">
        <v>690</v>
      </c>
      <c r="L170" s="89" t="s">
        <v>691</v>
      </c>
      <c r="M170" s="75" t="s">
        <v>696</v>
      </c>
      <c r="N170" s="75" t="s">
        <v>141</v>
      </c>
      <c r="O170" s="75" t="s">
        <v>141</v>
      </c>
      <c r="P170" s="75" t="s">
        <v>33</v>
      </c>
      <c r="Q170" s="77" t="str">
        <f>IF(R170=DATOS!$K$4,"No aplica, es:",IF(R170=DATOS!$K$5,"Es Pública clasificada, porqué afecta:",IF(R170=DATOS!$K$6,"Es Pública clasificada, porqué afecta:",IF(R170=DATOS!$K$7,"Es Pública clasificada, porqué afecta:",IF(R170=DATOS!$K$8,"Es Pública reservada, porqué afecta:",IF(R170=DATOS!$K$9,"Es Pública reservada, porqué afecta:",IF(R170=DATOS!$K$10,"Es Pública reservada, porqué afecta:",IF(R170=DATOS!$K$11,"Es Pública reservada, porqué afecta:",IF(R170=DATOS!$K$12,"Es Pública reservada, porqué afecta:",IF(R170=DATOS!$K$13,"Es Pública reservada, porqué afecta:",IF(R170=DATOS!$K$14,"Es Pública reservada, porqué afecta:",IF(R170=DATOS!$K$15,"Es Pública reservada, porqué afecta:",IF(R170=DATOS!$K$16,"Es Pública reservada, porqué afecta:",IF(R170=DATOS!$K$17,"Es Pública reservada, porqué afecta:",""))))))))))))))</f>
        <v>No aplica, es:</v>
      </c>
      <c r="R170" s="77" t="s">
        <v>178</v>
      </c>
      <c r="S170" s="78" t="str">
        <f>IF(Q170=DATOS!$J$3,"No aplica",IF(Q170=DATOS!$J$4,"Artículo 15 Constitución Política (Derecho a la intimidad personal y familiar y al buen nombre)
Artículo 61 Constitución Política (Secretos comerciales e industriales)
Artículo 74 Constitución Política (El secreto profesional es inviolable)",IF(Q170=DATOS!$J$5,"Artículo 15 Constitución Política (Derecho a la intimidad personal y familiar y al buen nombre)
Artículo 29 Constitución Política (Debido proceso)","")))</f>
        <v>No aplica</v>
      </c>
      <c r="T170" s="75" t="str">
        <f>IF(Q170=DATOS!$J$3,"No aplica",IF(Q170=DATOS!$J$4,"Artículo 18 de la ley 1712 de 2014",IF(Q170=DATOS!$J$5,"Artículo 19 de la ley 1712 de 2014","")))</f>
        <v>No aplica</v>
      </c>
      <c r="U170" s="75" t="s">
        <v>191</v>
      </c>
      <c r="V170" s="79">
        <v>44406</v>
      </c>
      <c r="W170" s="80" t="str">
        <f>IF(R170=DATOS!$K$4,"No aplica",IF(Q170="","",IF(Q170="Es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71" spans="1:23" ht="57" x14ac:dyDescent="0.2">
      <c r="A171" s="94" t="s">
        <v>823</v>
      </c>
      <c r="B171" s="76">
        <v>441</v>
      </c>
      <c r="C171" s="75" t="s">
        <v>697</v>
      </c>
      <c r="D171" s="75" t="s">
        <v>698</v>
      </c>
      <c r="E171" s="75" t="s">
        <v>699</v>
      </c>
      <c r="F171" s="75" t="s">
        <v>700</v>
      </c>
      <c r="G171" s="75">
        <v>2020</v>
      </c>
      <c r="H171" s="75" t="s">
        <v>28</v>
      </c>
      <c r="I171" s="75" t="s">
        <v>29</v>
      </c>
      <c r="J171" s="75" t="s">
        <v>30</v>
      </c>
      <c r="K171" s="75" t="s">
        <v>690</v>
      </c>
      <c r="L171" s="75" t="s">
        <v>691</v>
      </c>
      <c r="M171" s="75" t="s">
        <v>701</v>
      </c>
      <c r="N171" s="75" t="s">
        <v>141</v>
      </c>
      <c r="O171" s="75" t="s">
        <v>141</v>
      </c>
      <c r="P171" s="75" t="s">
        <v>163</v>
      </c>
      <c r="Q171" s="77" t="str">
        <f>IF(R171=DATOS!$K$4,"No aplica, es:",IF(R171=DATOS!$K$5,"Es Pública clasificada, porqué afecta:",IF(R171=DATOS!$K$6,"Es Pública clasificada, porqué afecta:",IF(R171=DATOS!$K$7,"Es Pública clasificada, porqué afecta:",IF(R171=DATOS!$K$8,"Es Pública reservada, porqué afecta:",IF(R171=DATOS!$K$9,"Es Pública reservada, porqué afecta:",IF(R171=DATOS!$K$10,"Es Pública reservada, porqué afecta:",IF(R171=DATOS!$K$11,"Es Pública reservada, porqué afecta:",IF(R171=DATOS!$K$12,"Es Pública reservada, porqué afecta:",IF(R171=DATOS!$K$13,"Es Pública reservada, porqué afecta:",IF(R171=DATOS!$K$14,"Es Pública reservada, porqué afecta:",IF(R171=DATOS!$K$15,"Es Pública reservada, porqué afecta:",IF(R171=DATOS!$K$16,"Es Pública reservada, porqué afecta:",IF(R171=DATOS!$K$17,"Es Pública reservada, porqué afecta:",""))))))))))))))</f>
        <v>No aplica, es:</v>
      </c>
      <c r="R171" s="77" t="s">
        <v>178</v>
      </c>
      <c r="S171" s="78" t="str">
        <f>IF(Q171=DATOS!$J$3,"No aplica",IF(Q171=DATOS!$J$4,"Artículo 15 Constitución Política (Derecho a la intimidad personal y familiar y al buen nombre)
Artículo 61 Constitución Política (Secretos comerciales e industriales)
Artículo 74 Constitución Política (El secreto profesional es inviolable)",IF(Q171=DATOS!$J$5,"Artículo 15 Constitución Política (Derecho a la intimidad personal y familiar y al buen nombre)
Artículo 29 Constitución Política (Debido proceso)","")))</f>
        <v>No aplica</v>
      </c>
      <c r="T171" s="75" t="str">
        <f>IF(Q171=DATOS!$J$3,"No aplica",IF(Q171=DATOS!$J$4,"Artículo 18 de la ley 1712 de 2014",IF(Q171=DATOS!$J$5,"Artículo 19 de la ley 1712 de 2014","")))</f>
        <v>No aplica</v>
      </c>
      <c r="U171" s="75" t="s">
        <v>190</v>
      </c>
      <c r="V171" s="79">
        <v>44406</v>
      </c>
      <c r="W171" s="80" t="str">
        <f>IF(R171=DATOS!$K$4,"No aplica",IF(Q171="","",IF(Q171="Es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72" spans="1:23" ht="57" x14ac:dyDescent="0.2">
      <c r="A172" s="94" t="s">
        <v>823</v>
      </c>
      <c r="B172" s="76">
        <v>441</v>
      </c>
      <c r="C172" s="75" t="s">
        <v>697</v>
      </c>
      <c r="D172" s="75" t="s">
        <v>702</v>
      </c>
      <c r="E172" s="75" t="s">
        <v>703</v>
      </c>
      <c r="F172" s="75" t="s">
        <v>704</v>
      </c>
      <c r="G172" s="75">
        <v>2020</v>
      </c>
      <c r="H172" s="75" t="s">
        <v>28</v>
      </c>
      <c r="I172" s="75" t="s">
        <v>29</v>
      </c>
      <c r="J172" s="75" t="s">
        <v>30</v>
      </c>
      <c r="K172" s="75" t="s">
        <v>690</v>
      </c>
      <c r="L172" s="75" t="s">
        <v>691</v>
      </c>
      <c r="M172" s="75" t="s">
        <v>705</v>
      </c>
      <c r="N172" s="75" t="s">
        <v>141</v>
      </c>
      <c r="O172" s="75" t="s">
        <v>141</v>
      </c>
      <c r="P172" s="75" t="s">
        <v>163</v>
      </c>
      <c r="Q172" s="77" t="str">
        <f>IF(R172=DATOS!$K$4,"No aplica, es:",IF(R172=DATOS!$K$5,"Es Pública clasificada, porqué afecta:",IF(R172=DATOS!$K$6,"Es Pública clasificada, porqué afecta:",IF(R172=DATOS!$K$7,"Es Pública clasificada, porqué afecta:",IF(R172=DATOS!$K$8,"Es Pública reservada, porqué afecta:",IF(R172=DATOS!$K$9,"Es Pública reservada, porqué afecta:",IF(R172=DATOS!$K$10,"Es Pública reservada, porqué afecta:",IF(R172=DATOS!$K$11,"Es Pública reservada, porqué afecta:",IF(R172=DATOS!$K$12,"Es Pública reservada, porqué afecta:",IF(R172=DATOS!$K$13,"Es Pública reservada, porqué afecta:",IF(R172=DATOS!$K$14,"Es Pública reservada, porqué afecta:",IF(R172=DATOS!$K$15,"Es Pública reservada, porqué afecta:",IF(R172=DATOS!$K$16,"Es Pública reservada, porqué afecta:",IF(R172=DATOS!$K$17,"Es Pública reservada, porqué afecta:",""))))))))))))))</f>
        <v>No aplica, es:</v>
      </c>
      <c r="R172" s="77" t="s">
        <v>178</v>
      </c>
      <c r="S172" s="78" t="str">
        <f>IF(Q172=DATOS!$J$3,"No aplica",IF(Q172=DATOS!$J$4,"Artículo 15 Constitución Política (Derecho a la intimidad personal y familiar y al buen nombre)
Artículo 61 Constitución Política (Secretos comerciales e industriales)
Artículo 74 Constitución Política (El secreto profesional es inviolable)",IF(Q172=DATOS!$J$5,"Artículo 15 Constitución Política (Derecho a la intimidad personal y familiar y al buen nombre)
Artículo 29 Constitución Política (Debido proceso)","")))</f>
        <v>No aplica</v>
      </c>
      <c r="T172" s="75" t="str">
        <f>IF(Q172=DATOS!$J$3,"No aplica",IF(Q172=DATOS!$J$4,"Artículo 18 de la ley 1712 de 2014",IF(Q172=DATOS!$J$5,"Artículo 19 de la ley 1712 de 2014","")))</f>
        <v>No aplica</v>
      </c>
      <c r="U172" s="75" t="s">
        <v>190</v>
      </c>
      <c r="V172" s="79">
        <v>44406</v>
      </c>
      <c r="W172" s="80" t="str">
        <f>IF(R172=DATOS!$K$4,"No aplica",IF(Q172="","",IF(Q172="Es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73" spans="1:23" ht="85.5" x14ac:dyDescent="0.2">
      <c r="A173" s="94" t="s">
        <v>823</v>
      </c>
      <c r="B173" s="76">
        <v>441</v>
      </c>
      <c r="C173" s="75" t="s">
        <v>697</v>
      </c>
      <c r="D173" s="75" t="s">
        <v>706</v>
      </c>
      <c r="E173" s="75" t="s">
        <v>707</v>
      </c>
      <c r="F173" s="75" t="s">
        <v>708</v>
      </c>
      <c r="G173" s="75">
        <v>2020</v>
      </c>
      <c r="H173" s="75" t="s">
        <v>28</v>
      </c>
      <c r="I173" s="75" t="s">
        <v>29</v>
      </c>
      <c r="J173" s="75" t="s">
        <v>30</v>
      </c>
      <c r="K173" s="75" t="s">
        <v>690</v>
      </c>
      <c r="L173" s="75" t="s">
        <v>691</v>
      </c>
      <c r="M173" s="75" t="s">
        <v>709</v>
      </c>
      <c r="N173" s="75" t="s">
        <v>141</v>
      </c>
      <c r="O173" s="75" t="s">
        <v>141</v>
      </c>
      <c r="P173" s="75" t="s">
        <v>165</v>
      </c>
      <c r="Q173" s="77" t="str">
        <f>IF(R173=DATOS!$K$4,"No aplica, es:",IF(R173=DATOS!$K$5,"Es Pública clasificada, porqué afecta:",IF(R173=DATOS!$K$6,"Es Pública clasificada, porqué afecta:",IF(R173=DATOS!$K$7,"Es Pública clasificada, porqué afecta:",IF(R173=DATOS!$K$8,"Es Pública reservada, porqué afecta:",IF(R173=DATOS!$K$9,"Es Pública reservada, porqué afecta:",IF(R173=DATOS!$K$10,"Es Pública reservada, porqué afecta:",IF(R173=DATOS!$K$11,"Es Pública reservada, porqué afecta:",IF(R173=DATOS!$K$12,"Es Pública reservada, porqué afecta:",IF(R173=DATOS!$K$13,"Es Pública reservada, porqué afecta:",IF(R173=DATOS!$K$14,"Es Pública reservada, porqué afecta:",IF(R173=DATOS!$K$15,"Es Pública reservada, porqué afecta:",IF(R173=DATOS!$K$16,"Es Pública reservada, porqué afecta:",IF(R173=DATOS!$K$17,"Es Pública reservada, porqué afecta:",""))))))))))))))</f>
        <v>No aplica, es:</v>
      </c>
      <c r="R173" s="77" t="s">
        <v>178</v>
      </c>
      <c r="S173" s="78" t="str">
        <f>IF(Q173=DATOS!$J$3,"No aplica",IF(Q173=DATOS!$J$4,"Artículo 15 Constitución Política (Derecho a la intimidad personal y familiar y al buen nombre)
Artículo 61 Constitución Política (Secretos comerciales e industriales)
Artículo 74 Constitución Política (El secreto profesional es inviolable)",IF(Q173=DATOS!$J$5,"Artículo 15 Constitución Política (Derecho a la intimidad personal y familiar y al buen nombre)
Artículo 29 Constitución Política (Debido proceso)","")))</f>
        <v>No aplica</v>
      </c>
      <c r="T173" s="75" t="str">
        <f>IF(Q173=DATOS!$J$3,"No aplica",IF(Q173=DATOS!$J$4,"Artículo 18 de la ley 1712 de 2014",IF(Q173=DATOS!$J$5,"Artículo 19 de la ley 1712 de 2014","")))</f>
        <v>No aplica</v>
      </c>
      <c r="U173" s="75" t="s">
        <v>191</v>
      </c>
      <c r="V173" s="79">
        <v>44406</v>
      </c>
      <c r="W173" s="80" t="str">
        <f>IF(R173=DATOS!$K$4,"No aplica",IF(Q173="","",IF(Q173="Es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74" spans="1:23" ht="142.5" x14ac:dyDescent="0.2">
      <c r="A174" s="94" t="s">
        <v>823</v>
      </c>
      <c r="B174" s="76">
        <v>441</v>
      </c>
      <c r="C174" s="75" t="s">
        <v>697</v>
      </c>
      <c r="D174" s="75" t="s">
        <v>779</v>
      </c>
      <c r="E174" s="75" t="s">
        <v>710</v>
      </c>
      <c r="F174" s="75" t="s">
        <v>711</v>
      </c>
      <c r="G174" s="75">
        <v>2014</v>
      </c>
      <c r="H174" s="75" t="s">
        <v>28</v>
      </c>
      <c r="I174" s="75" t="s">
        <v>29</v>
      </c>
      <c r="J174" s="75" t="s">
        <v>30</v>
      </c>
      <c r="K174" s="75" t="s">
        <v>690</v>
      </c>
      <c r="L174" s="75" t="s">
        <v>691</v>
      </c>
      <c r="M174" s="75" t="s">
        <v>712</v>
      </c>
      <c r="N174" s="75" t="s">
        <v>141</v>
      </c>
      <c r="O174" s="75" t="s">
        <v>141</v>
      </c>
      <c r="P174" s="75" t="s">
        <v>163</v>
      </c>
      <c r="Q174" s="77" t="str">
        <f>IF(R174=DATOS!$K$4,"No aplica, es:",IF(R174=DATOS!$K$5,"Es Pública clasificada, porqué afecta:",IF(R174=DATOS!$K$6,"Es Pública clasificada, porqué afecta:",IF(R174=DATOS!$K$7,"Es Pública clasificada, porqué afecta:",IF(R174=DATOS!$K$8,"Es Pública reservada, porqué afecta:",IF(R174=DATOS!$K$9,"Es Pública reservada, porqué afecta:",IF(R174=DATOS!$K$10,"Es Pública reservada, porqué afecta:",IF(R174=DATOS!$K$11,"Es Pública reservada, porqué afecta:",IF(R174=DATOS!$K$12,"Es Pública reservada, porqué afecta:",IF(R174=DATOS!$K$13,"Es Pública reservada, porqué afecta:",IF(R174=DATOS!$K$14,"Es Pública reservada, porqué afecta:",IF(R174=DATOS!$K$15,"Es Pública reservada, porqué afecta:",IF(R174=DATOS!$K$16,"Es Pública reservada, porqué afecta:",IF(R174=DATOS!$K$17,"Es Pública reservada, porqué afecta:",""))))))))))))))</f>
        <v>Es Pública reservada, porqué afecta:</v>
      </c>
      <c r="R174" s="77" t="s">
        <v>174</v>
      </c>
      <c r="S174" s="78" t="str">
        <f>IF(Q174=DATOS!$J$3,"No aplica",IF(Q174=DATOS!$J$4,"Artículo 15 Constitución Política (Derecho a la intimidad personal y familiar y al buen nombre)
Artículo 61 Constitución Política (Secretos comerciales e industriales)
Artículo 74 Constitución Política (El secreto profesional es inviolable)",IF(Q174=DATOS!$J$5,"Artículo 15 Constitución Política (Derecho a la intimidad personal y familiar y al buen nombre)
Artículo 29 Constitución Política (Debido proceso)","")))</f>
        <v>Artículo 15 Constitución Política (Derecho a la intimidad personal y familiar y al buen nombre)
Artículo 29 Constitución Política (Debido proceso)</v>
      </c>
      <c r="T174" s="75" t="str">
        <f>IF(Q174=DATOS!$J$3,"No aplica",IF(Q174=DATOS!$J$4,"Artículo 18 de la ley 1712 de 2014",IF(Q174=DATOS!$J$5,"Artículo 19 de la ley 1712 de 2014","")))</f>
        <v>Artículo 19 de la ley 1712 de 2014</v>
      </c>
      <c r="U174" s="75" t="s">
        <v>190</v>
      </c>
      <c r="V174" s="79">
        <v>44406</v>
      </c>
      <c r="W174" s="80" t="str">
        <f>IF(R174=DATOS!$K$4,"No aplica",IF(Q174="","",IF(Q174="Es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De conformidad con el artículo 2.1.1.4.2.3. del Decreto 1081 de 2015. Sin perjuicio de lo señalado en el artículo 19 de la Ley 1712 de 2014. Esta excepción tiene una duración de máximo 15 años contados a partir de la fecha en que la información se genera.</v>
      </c>
    </row>
    <row r="175" spans="1:23" ht="142.5" x14ac:dyDescent="0.2">
      <c r="A175" s="94" t="s">
        <v>823</v>
      </c>
      <c r="B175" s="76">
        <v>441</v>
      </c>
      <c r="C175" s="75" t="s">
        <v>697</v>
      </c>
      <c r="D175" s="75" t="s">
        <v>780</v>
      </c>
      <c r="E175" s="75" t="s">
        <v>713</v>
      </c>
      <c r="F175" s="75" t="s">
        <v>714</v>
      </c>
      <c r="G175" s="75">
        <v>2014</v>
      </c>
      <c r="H175" s="75" t="s">
        <v>28</v>
      </c>
      <c r="I175" s="75" t="s">
        <v>29</v>
      </c>
      <c r="J175" s="75" t="s">
        <v>30</v>
      </c>
      <c r="K175" s="75" t="s">
        <v>690</v>
      </c>
      <c r="L175" s="75" t="s">
        <v>691</v>
      </c>
      <c r="M175" s="75" t="s">
        <v>715</v>
      </c>
      <c r="N175" s="75" t="s">
        <v>141</v>
      </c>
      <c r="O175" s="75" t="s">
        <v>141</v>
      </c>
      <c r="P175" s="75" t="s">
        <v>163</v>
      </c>
      <c r="Q175" s="77" t="str">
        <f>IF(R175=DATOS!$K$4,"No aplica, es:",IF(R175=DATOS!$K$5,"Es Pública clasificada, porqué afecta:",IF(R175=DATOS!$K$6,"Es Pública clasificada, porqué afecta:",IF(R175=DATOS!$K$7,"Es Pública clasificada, porqué afecta:",IF(R175=DATOS!$K$8,"Es Pública reservada, porqué afecta:",IF(R175=DATOS!$K$9,"Es Pública reservada, porqué afecta:",IF(R175=DATOS!$K$10,"Es Pública reservada, porqué afecta:",IF(R175=DATOS!$K$11,"Es Pública reservada, porqué afecta:",IF(R175=DATOS!$K$12,"Es Pública reservada, porqué afecta:",IF(R175=DATOS!$K$13,"Es Pública reservada, porqué afecta:",IF(R175=DATOS!$K$14,"Es Pública reservada, porqué afecta:",IF(R175=DATOS!$K$15,"Es Pública reservada, porqué afecta:",IF(R175=DATOS!$K$16,"Es Pública reservada, porqué afecta:",IF(R175=DATOS!$K$17,"Es Pública reservada, porqué afecta:",""))))))))))))))</f>
        <v>Es Pública reservada, porqué afecta:</v>
      </c>
      <c r="R175" s="77" t="s">
        <v>174</v>
      </c>
      <c r="S175" s="78" t="str">
        <f>IF(Q175=DATOS!$J$3,"No aplica",IF(Q175=DATOS!$J$4,"Artículo 15 Constitución Política (Derecho a la intimidad personal y familiar y al buen nombre)
Artículo 61 Constitución Política (Secretos comerciales e industriales)
Artículo 74 Constitución Política (El secreto profesional es inviolable)",IF(Q175=DATOS!$J$5,"Artículo 15 Constitución Política (Derecho a la intimidad personal y familiar y al buen nombre)
Artículo 29 Constitución Política (Debido proceso)","")))</f>
        <v>Artículo 15 Constitución Política (Derecho a la intimidad personal y familiar y al buen nombre)
Artículo 29 Constitución Política (Debido proceso)</v>
      </c>
      <c r="T175" s="75" t="str">
        <f>IF(Q175=DATOS!$J$3,"No aplica",IF(Q175=DATOS!$J$4,"Artículo 18 de la ley 1712 de 2014",IF(Q175=DATOS!$J$5,"Artículo 19 de la ley 1712 de 2014","")))</f>
        <v>Artículo 19 de la ley 1712 de 2014</v>
      </c>
      <c r="U175" s="75" t="s">
        <v>190</v>
      </c>
      <c r="V175" s="79">
        <v>44406</v>
      </c>
      <c r="W175" s="80" t="str">
        <f>IF(R175=DATOS!$K$4,"No aplica",IF(Q175="","",IF(Q175="Es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De conformidad con el artículo 2.1.1.4.2.3. del Decreto 1081 de 2015. Sin perjuicio de lo señalado en el artículo 19 de la Ley 1712 de 2014. Esta excepción tiene una duración de máximo 15 años contados a partir de la fecha en que la información se genera.</v>
      </c>
    </row>
    <row r="176" spans="1:23" ht="114" x14ac:dyDescent="0.2">
      <c r="A176" s="94" t="s">
        <v>823</v>
      </c>
      <c r="B176" s="76">
        <v>441</v>
      </c>
      <c r="C176" s="75" t="s">
        <v>697</v>
      </c>
      <c r="D176" s="75" t="s">
        <v>394</v>
      </c>
      <c r="E176" s="75" t="s">
        <v>394</v>
      </c>
      <c r="F176" s="75" t="s">
        <v>427</v>
      </c>
      <c r="G176" s="75">
        <v>2014</v>
      </c>
      <c r="H176" s="75" t="s">
        <v>28</v>
      </c>
      <c r="I176" s="75" t="s">
        <v>29</v>
      </c>
      <c r="J176" s="75" t="s">
        <v>677</v>
      </c>
      <c r="K176" s="75" t="s">
        <v>678</v>
      </c>
      <c r="L176" s="75" t="s">
        <v>679</v>
      </c>
      <c r="M176" s="75" t="s">
        <v>680</v>
      </c>
      <c r="N176" s="75" t="s">
        <v>141</v>
      </c>
      <c r="O176" s="75" t="s">
        <v>141</v>
      </c>
      <c r="P176" s="75" t="s">
        <v>157</v>
      </c>
      <c r="Q176" s="77" t="str">
        <f>IF(R176=DATOS!$K$4,"No aplica, es:",IF(R176=DATOS!$K$5,"Es Pública clasificada, porqué afecta:",IF(R176=DATOS!$K$6,"Es Pública clasificada, porqué afecta:",IF(R176=DATOS!$K$7,"Es Pública clasificada, porqué afecta:",IF(R176=DATOS!$K$8,"Es Pública reservada, porqué afecta:",IF(R176=DATOS!$K$9,"Es Pública reservada, porqué afecta:",IF(R176=DATOS!$K$10,"Es Pública reservada, porqué afecta:",IF(R176=DATOS!$K$11,"Es Pública reservada, porqué afecta:",IF(R176=DATOS!$K$12,"Es Pública reservada, porqué afecta:",IF(R176=DATOS!$K$13,"Es Pública reservada, porqué afecta:",IF(R176=DATOS!$K$14,"Es Pública reservada, porqué afecta:",IF(R176=DATOS!$K$15,"Es Pública reservada, porqué afecta:",IF(R176=DATOS!$K$16,"Es Pública reservada, porqué afecta:",IF(R176=DATOS!$K$17,"Es Pública reservada, porqué afecta:",""))))))))))))))</f>
        <v>Es Pública clasificada, porqué afecta:</v>
      </c>
      <c r="R176" s="77" t="s">
        <v>185</v>
      </c>
      <c r="S176" s="78" t="str">
        <f>IF(Q176=DATOS!$J$3,"No aplica",IF(Q176=DATOS!$J$4,"Artículo 15 Constitución Política (Derecho a la intimidad personal y familiar y al buen nombre)
Artículo 61 Constitución Política (Secretos comerciales e industriales)
Artículo 74 Constitución Política (El secreto profesional es inviolable)",IF(Q176=DATOS!$J$5,"Artículo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76" s="75" t="str">
        <f>IF(Q176=DATOS!$J$3,"No aplica",IF(Q176=DATOS!$J$4,"Artículo 18 de la ley 1712 de 2014",IF(Q176=DATOS!$J$5,"Artículo 19 de la ley 1712 de 2014","")))</f>
        <v>Artículo 18 de la ley 1712 de 2014</v>
      </c>
      <c r="U176" s="75" t="s">
        <v>190</v>
      </c>
      <c r="V176" s="79">
        <v>44406</v>
      </c>
      <c r="W176" s="80" t="str">
        <f>IF(R176=DATOS!$K$4,"No aplica",IF(Q176="","",IF(Q176="Es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77" spans="1:23" ht="185.25" x14ac:dyDescent="0.2">
      <c r="A177" s="94" t="s">
        <v>823</v>
      </c>
      <c r="B177" s="76">
        <v>441</v>
      </c>
      <c r="C177" s="75" t="s">
        <v>697</v>
      </c>
      <c r="D177" s="75" t="s">
        <v>305</v>
      </c>
      <c r="E177" s="75" t="s">
        <v>616</v>
      </c>
      <c r="F177" s="75" t="s">
        <v>447</v>
      </c>
      <c r="G177" s="75">
        <v>2015</v>
      </c>
      <c r="H177" s="75" t="s">
        <v>28</v>
      </c>
      <c r="I177" s="75" t="s">
        <v>98</v>
      </c>
      <c r="J177" s="75" t="s">
        <v>30</v>
      </c>
      <c r="K177" s="75" t="s">
        <v>681</v>
      </c>
      <c r="L177" s="75" t="s">
        <v>682</v>
      </c>
      <c r="M177" s="75" t="s">
        <v>366</v>
      </c>
      <c r="N177" s="75" t="s">
        <v>141</v>
      </c>
      <c r="O177" s="75" t="s">
        <v>141</v>
      </c>
      <c r="P177" s="75" t="s">
        <v>163</v>
      </c>
      <c r="Q177" s="77" t="str">
        <f>IF(R177=DATOS!$K$4,"No aplica, es:",IF(R177=DATOS!$K$5,"Es Pública clasificada, porqué afecta:",IF(R177=DATOS!$K$6,"Es Pública clasificada, porqué afecta:",IF(R177=DATOS!$K$7,"Es Pública clasificada, porqué afecta:",IF(R177=DATOS!$K$8,"Es Pública reservada, porqué afecta:",IF(R177=DATOS!$K$9,"Es Pública reservada, porqué afecta:",IF(R177=DATOS!$K$10,"Es Pública reservada, porqué afecta:",IF(R177=DATOS!$K$11,"Es Pública reservada, porqué afecta:",IF(R177=DATOS!$K$12,"Es Pública reservada, porqué afecta:",IF(R177=DATOS!$K$13,"Es Pública reservada, porqué afecta:",IF(R177=DATOS!$K$14,"Es Pública reservada, porqué afecta:",IF(R177=DATOS!$K$15,"Es Pública reservada, porqué afecta:",IF(R177=DATOS!$K$16,"Es Pública reservada, porqué afecta:",IF(R177=DATOS!$K$17,"Es Pública reservada, porqué afecta:",""))))))))))))))</f>
        <v>No aplica, es:</v>
      </c>
      <c r="R177" s="77" t="s">
        <v>178</v>
      </c>
      <c r="S177" s="78" t="str">
        <f>IF(Q177=DATOS!$J$3,"No aplica",IF(Q177=DATOS!$J$4,"Artículo 15 Constitución Política (Derecho a la intimidad personal y familiar y al buen nombre)
Artículo 61 Constitución Política (Secretos comerciales e industriales)
Artículo 74 Constitución Política (El secreto profesional es inviolable)",IF(Q177=DATOS!$J$5,"Artículo 15 Constitución Política (Derecho a la intimidad personal y familiar y al buen nombre)
Artículo 29 Constitución Política (Debido proceso)","")))</f>
        <v>No aplica</v>
      </c>
      <c r="T177" s="75" t="str">
        <f>IF(Q177=DATOS!$J$3,"No aplica",IF(Q177=DATOS!$J$4,"Artículo 18 de la ley 1712 de 2014",IF(Q177=DATOS!$J$5,"Artículo 19 de la ley 1712 de 2014","")))</f>
        <v>No aplica</v>
      </c>
      <c r="U177" s="75" t="s">
        <v>191</v>
      </c>
      <c r="V177" s="79">
        <v>44406</v>
      </c>
      <c r="W177" s="80" t="str">
        <f>IF(R177=DATOS!$K$4,"No aplica",IF(Q177="","",IF(Q177="Es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78" spans="1:23" ht="71.25" x14ac:dyDescent="0.2">
      <c r="A178" s="94" t="s">
        <v>823</v>
      </c>
      <c r="B178" s="76">
        <v>441</v>
      </c>
      <c r="C178" s="75" t="s">
        <v>697</v>
      </c>
      <c r="D178" s="75" t="s">
        <v>399</v>
      </c>
      <c r="E178" s="75" t="s">
        <v>683</v>
      </c>
      <c r="F178" s="75" t="s">
        <v>684</v>
      </c>
      <c r="G178" s="75">
        <v>2014</v>
      </c>
      <c r="H178" s="75" t="s">
        <v>28</v>
      </c>
      <c r="I178" s="75" t="s">
        <v>29</v>
      </c>
      <c r="J178" s="75" t="s">
        <v>685</v>
      </c>
      <c r="K178" s="75" t="s">
        <v>686</v>
      </c>
      <c r="L178" s="75" t="s">
        <v>687</v>
      </c>
      <c r="M178" s="75" t="s">
        <v>688</v>
      </c>
      <c r="N178" s="75" t="s">
        <v>141</v>
      </c>
      <c r="O178" s="75" t="s">
        <v>141</v>
      </c>
      <c r="P178" s="75" t="s">
        <v>165</v>
      </c>
      <c r="Q178" s="77" t="str">
        <f>IF(R178=DATOS!$K$4,"No aplica, es:",IF(R178=DATOS!$K$5,"Es Pública clasificada, porqué afecta:",IF(R178=DATOS!$K$6,"Es Pública clasificada, porqué afecta:",IF(R178=DATOS!$K$7,"Es Pública clasificada, porqué afecta:",IF(R178=DATOS!$K$8,"Es Pública reservada, porqué afecta:",IF(R178=DATOS!$K$9,"Es Pública reservada, porqué afecta:",IF(R178=DATOS!$K$10,"Es Pública reservada, porqué afecta:",IF(R178=DATOS!$K$11,"Es Pública reservada, porqué afecta:",IF(R178=DATOS!$K$12,"Es Pública reservada, porqué afecta:",IF(R178=DATOS!$K$13,"Es Pública reservada, porqué afecta:",IF(R178=DATOS!$K$14,"Es Pública reservada, porqué afecta:",IF(R178=DATOS!$K$15,"Es Pública reservada, porqué afecta:",IF(R178=DATOS!$K$16,"Es Pública reservada, porqué afecta:",IF(R178=DATOS!$K$17,"Es Pública reservada, porqué afecta:",""))))))))))))))</f>
        <v>No aplica, es:</v>
      </c>
      <c r="R178" s="77" t="s">
        <v>178</v>
      </c>
      <c r="S178" s="78" t="str">
        <f>IF(Q178=DATOS!$J$3,"No aplica",IF(Q178=DATOS!$J$4,"Artículo 15 Constitución Política (Derecho a la intimidad personal y familiar y al buen nombre)
Artículo 61 Constitución Política (Secretos comerciales e industriales)
Artículo 74 Constitución Política (El secreto profesional es inviolable)",IF(Q178=DATOS!$J$5,"Artículo 15 Constitución Política (Derecho a la intimidad personal y familiar y al buen nombre)
Artículo 29 Constitución Política (Debido proceso)","")))</f>
        <v>No aplica</v>
      </c>
      <c r="T178" s="75" t="str">
        <f>IF(Q178=DATOS!$J$3,"No aplica",IF(Q178=DATOS!$J$4,"Artículo 18 de la ley 1712 de 2014",IF(Q178=DATOS!$J$5,"Artículo 19 de la ley 1712 de 2014","")))</f>
        <v>No aplica</v>
      </c>
      <c r="U178" s="75" t="s">
        <v>190</v>
      </c>
      <c r="V178" s="79">
        <v>44406</v>
      </c>
      <c r="W178" s="80" t="str">
        <f>IF(R178=DATOS!$K$4,"No aplica",IF(Q178="","",IF(Q178="Es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79" spans="1:23" ht="101.25" customHeight="1" x14ac:dyDescent="0.2">
      <c r="A179" s="94" t="s">
        <v>823</v>
      </c>
      <c r="B179" s="76">
        <v>441</v>
      </c>
      <c r="C179" s="75" t="s">
        <v>697</v>
      </c>
      <c r="D179" s="75" t="s">
        <v>608</v>
      </c>
      <c r="E179" s="75" t="s">
        <v>689</v>
      </c>
      <c r="F179" s="75" t="s">
        <v>274</v>
      </c>
      <c r="G179" s="75">
        <v>2017</v>
      </c>
      <c r="H179" s="75" t="s">
        <v>28</v>
      </c>
      <c r="I179" s="75" t="s">
        <v>29</v>
      </c>
      <c r="J179" s="75" t="s">
        <v>30</v>
      </c>
      <c r="K179" s="75" t="s">
        <v>690</v>
      </c>
      <c r="L179" s="75" t="s">
        <v>691</v>
      </c>
      <c r="M179" s="75" t="s">
        <v>692</v>
      </c>
      <c r="N179" s="75" t="s">
        <v>141</v>
      </c>
      <c r="O179" s="75" t="s">
        <v>141</v>
      </c>
      <c r="P179" s="75" t="s">
        <v>165</v>
      </c>
      <c r="Q179" s="77" t="str">
        <f>IF(R179=DATOS!$K$4,"No aplica, es:",IF(R179=DATOS!$K$5,"Es Pública clasificada, porqué afecta:",IF(R179=DATOS!$K$6,"Es Pública clasificada, porqué afecta:",IF(R179=DATOS!$K$7,"Es Pública clasificada, porqué afecta:",IF(R179=DATOS!$K$8,"Es Pública reservada, porqué afecta:",IF(R179=DATOS!$K$9,"Es Pública reservada, porqué afecta:",IF(R179=DATOS!$K$10,"Es Pública reservada, porqué afecta:",IF(R179=DATOS!$K$11,"Es Pública reservada, porqué afecta:",IF(R179=DATOS!$K$12,"Es Pública reservada, porqué afecta:",IF(R179=DATOS!$K$13,"Es Pública reservada, porqué afecta:",IF(R179=DATOS!$K$14,"Es Pública reservada, porqué afecta:",IF(R179=DATOS!$K$15,"Es Pública reservada, porqué afecta:",IF(R179=DATOS!$K$16,"Es Pública reservada, porqué afecta:",IF(R179=DATOS!$K$17,"Es Pública reservada, porqué afecta:",""))))))))))))))</f>
        <v>Es Pública reservada, porqué afecta:</v>
      </c>
      <c r="R179" s="77" t="s">
        <v>177</v>
      </c>
      <c r="S179" s="78" t="str">
        <f>IF(Q179=DATOS!$J$3,"No aplica",IF(Q179=DATOS!$J$4,"Artículo 15 Constitución Política (Derecho a la intimidad personal y familiar y al buen nombre)
Artículo 61 Constitución Política (Secretos comerciales e industriales)
Artículo 74 Constitución Política (El secreto profesional es inviolable)",IF(Q179=DATOS!$J$5,"Artículo 15 Constitución Política (Derecho a la intimidad personal y familiar y al buen nombre)
Artículo 29 Constitución Política (Debido proceso)","")))</f>
        <v>Artículo 15 Constitución Política (Derecho a la intimidad personal y familiar y al buen nombre)
Artículo 29 Constitución Política (Debido proceso)</v>
      </c>
      <c r="T179" s="75" t="str">
        <f>IF(Q179=DATOS!$J$3,"No aplica",IF(Q179=DATOS!$J$4,"Artículo 18 de la ley 1712 de 2014",IF(Q179=DATOS!$J$5,"Artículo 19 de la ley 1712 de 2014","")))</f>
        <v>Artículo 19 de la ley 1712 de 2014</v>
      </c>
      <c r="U179" s="75" t="s">
        <v>191</v>
      </c>
      <c r="V179" s="79">
        <v>44406</v>
      </c>
      <c r="W179" s="80" t="str">
        <f>IF(R179=DATOS!$K$4,"No aplica",IF(Q179="","",IF(Q179="Es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De conformidad con el artículo 2.1.1.4.2.3. del Decreto 1081 de 2015. Sin perjuicio de lo señalado en el artículo 19 de la Ley 1712 de 2014. Esta excepción tiene una duración de máximo 15 años contados a partir de la fecha en que la información se genera.</v>
      </c>
    </row>
    <row r="180" spans="1:23" ht="142.5" x14ac:dyDescent="0.2">
      <c r="A180" s="94" t="s">
        <v>823</v>
      </c>
      <c r="B180" s="76">
        <v>442</v>
      </c>
      <c r="C180" s="75" t="s">
        <v>716</v>
      </c>
      <c r="D180" s="75" t="s">
        <v>717</v>
      </c>
      <c r="E180" s="75" t="s">
        <v>718</v>
      </c>
      <c r="F180" s="75" t="s">
        <v>719</v>
      </c>
      <c r="G180" s="75">
        <v>2017</v>
      </c>
      <c r="H180" s="75" t="s">
        <v>28</v>
      </c>
      <c r="I180" s="75" t="s">
        <v>29</v>
      </c>
      <c r="J180" s="75" t="s">
        <v>30</v>
      </c>
      <c r="K180" s="75" t="s">
        <v>690</v>
      </c>
      <c r="L180" s="75" t="s">
        <v>691</v>
      </c>
      <c r="M180" s="75" t="s">
        <v>720</v>
      </c>
      <c r="N180" s="75" t="s">
        <v>141</v>
      </c>
      <c r="O180" s="75" t="s">
        <v>141</v>
      </c>
      <c r="P180" s="75" t="s">
        <v>161</v>
      </c>
      <c r="Q180" s="77" t="str">
        <f>IF(R180=DATOS!$K$4,"No aplica, es:",IF(R180=DATOS!$K$5,"Es Pública clasificada, porqué afecta:",IF(R180=DATOS!$K$6,"Es Pública clasificada, porqué afecta:",IF(R180=DATOS!$K$7,"Es Pública clasificada, porqué afecta:",IF(R180=DATOS!$K$8,"Es Pública reservada, porqué afecta:",IF(R180=DATOS!$K$9,"Es Pública reservada, porqué afecta:",IF(R180=DATOS!$K$10,"Es Pública reservada, porqué afecta:",IF(R180=DATOS!$K$11,"Es Pública reservada, porqué afecta:",IF(R180=DATOS!$K$12,"Es Pública reservada, porqué afecta:",IF(R180=DATOS!$K$13,"Es Pública reservada, porqué afecta:",IF(R180=DATOS!$K$14,"Es Pública reservada, porqué afecta:",IF(R180=DATOS!$K$15,"Es Pública reservada, porqué afecta:",IF(R180=DATOS!$K$16,"Es Pública reservada, porqué afecta:",IF(R180=DATOS!$K$17,"Es Pública reservada, porqué afecta:",""))))))))))))))</f>
        <v>Es Pública reservada, porqué afecta:</v>
      </c>
      <c r="R180" s="77" t="s">
        <v>175</v>
      </c>
      <c r="S180" s="78" t="str">
        <f>IF(Q180=DATOS!$J$3,"No aplica",IF(Q180=DATOS!$J$4,"Artículo 15 Constitución Política (Derecho a la intimidad personal y familiar y al buen nombre)
Artículo 61 Constitución Política (Secretos comerciales e industriales)
Artículo 74 Constitución Política (El secreto profesional es inviolable)",IF(Q180=DATOS!$J$5,"Artículo 15 Constitución Política (Derecho a la intimidad personal y familiar y al buen nombre)
Artículo 29 Constitución Política (Debido proceso)","")))</f>
        <v>Artículo 15 Constitución Política (Derecho a la intimidad personal y familiar y al buen nombre)
Artículo 29 Constitución Política (Debido proceso)</v>
      </c>
      <c r="T180" s="75" t="str">
        <f>IF(Q180=DATOS!$J$3,"No aplica",IF(Q180=DATOS!$J$4,"Artículo 18 de la ley 1712 de 2014",IF(Q180=DATOS!$J$5,"Artículo 19 de la ley 1712 de 2014","")))</f>
        <v>Artículo 19 de la ley 1712 de 2014</v>
      </c>
      <c r="U180" s="75" t="s">
        <v>190</v>
      </c>
      <c r="V180" s="79">
        <v>44406</v>
      </c>
      <c r="W180" s="80" t="str">
        <f>IF(R180=DATOS!$K$4,"No aplica",IF(Q180="","",IF(Q180="Es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De conformidad con el artículo 2.1.1.4.2.3. del Decreto 1081 de 2015. Sin perjuicio de lo señalado en el artículo 19 de la Ley 1712 de 2014. Esta excepción tiene una duración de máximo 15 años contados a partir de la fecha en que la información se genera.</v>
      </c>
    </row>
    <row r="181" spans="1:23" ht="101.25" customHeight="1" x14ac:dyDescent="0.2">
      <c r="A181" s="94" t="s">
        <v>823</v>
      </c>
      <c r="B181" s="76">
        <v>442</v>
      </c>
      <c r="C181" s="75" t="s">
        <v>716</v>
      </c>
      <c r="D181" s="75" t="s">
        <v>721</v>
      </c>
      <c r="E181" s="75" t="s">
        <v>722</v>
      </c>
      <c r="F181" s="75" t="s">
        <v>723</v>
      </c>
      <c r="G181" s="75">
        <v>2018</v>
      </c>
      <c r="H181" s="75" t="s">
        <v>28</v>
      </c>
      <c r="I181" s="75" t="s">
        <v>29</v>
      </c>
      <c r="J181" s="75" t="s">
        <v>30</v>
      </c>
      <c r="K181" s="75" t="s">
        <v>690</v>
      </c>
      <c r="L181" s="75" t="s">
        <v>724</v>
      </c>
      <c r="M181" s="75" t="s">
        <v>725</v>
      </c>
      <c r="N181" s="75" t="s">
        <v>141</v>
      </c>
      <c r="O181" s="75" t="s">
        <v>141</v>
      </c>
      <c r="P181" s="75" t="s">
        <v>165</v>
      </c>
      <c r="Q181" s="77" t="str">
        <f>IF(R181=DATOS!$K$4,"No aplica, es:",IF(R181=DATOS!$K$5,"Es Pública clasificada, porqué afecta:",IF(R181=DATOS!$K$6,"Es Pública clasificada, porqué afecta:",IF(R181=DATOS!$K$7,"Es Pública clasificada, porqué afecta:",IF(R181=DATOS!$K$8,"Es Pública reservada, porqué afecta:",IF(R181=DATOS!$K$9,"Es Pública reservada, porqué afecta:",IF(R181=DATOS!$K$10,"Es Pública reservada, porqué afecta:",IF(R181=DATOS!$K$11,"Es Pública reservada, porqué afecta:",IF(R181=DATOS!$K$12,"Es Pública reservada, porqué afecta:",IF(R181=DATOS!$K$13,"Es Pública reservada, porqué afecta:",IF(R181=DATOS!$K$14,"Es Pública reservada, porqué afecta:",IF(R181=DATOS!$K$15,"Es Pública reservada, porqué afecta:",IF(R181=DATOS!$K$16,"Es Pública reservada, porqué afecta:",IF(R181=DATOS!$K$17,"Es Pública reservada, porqué afecta:",""))))))))))))))</f>
        <v>No aplica, es:</v>
      </c>
      <c r="R181" s="77" t="s">
        <v>178</v>
      </c>
      <c r="S181" s="78" t="str">
        <f>IF(Q181=DATOS!$J$3,"No aplica",IF(Q181=DATOS!$J$4,"Artículo 15 Constitución Política (Derecho a la intimidad personal y familiar y al buen nombre)
Artículo 61 Constitución Política (Secretos comerciales e industriales)
Artículo 74 Constitución Política (El secreto profesional es inviolable)",IF(Q181=DATOS!$J$5,"Artículo 15 Constitución Política (Derecho a la intimidad personal y familiar y al buen nombre)
Artículo 29 Constitución Política (Debido proceso)","")))</f>
        <v>No aplica</v>
      </c>
      <c r="T181" s="75" t="str">
        <f>IF(Q181=DATOS!$J$3,"No aplica",IF(Q181=DATOS!$J$4,"Artículo 18 de la ley 1712 de 2014",IF(Q181=DATOS!$J$5,"Artículo 19 de la ley 1712 de 2014","")))</f>
        <v>No aplica</v>
      </c>
      <c r="U181" s="75" t="s">
        <v>190</v>
      </c>
      <c r="V181" s="79">
        <v>44406</v>
      </c>
      <c r="W181" s="80" t="str">
        <f>IF(R181=DATOS!$K$4,"No aplica",IF(Q181="","",IF(Q181="Es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82" spans="1:23" ht="114" x14ac:dyDescent="0.2">
      <c r="A182" s="94" t="s">
        <v>823</v>
      </c>
      <c r="B182" s="76">
        <v>442</v>
      </c>
      <c r="C182" s="75" t="s">
        <v>716</v>
      </c>
      <c r="D182" s="75" t="s">
        <v>394</v>
      </c>
      <c r="E182" s="75" t="s">
        <v>394</v>
      </c>
      <c r="F182" s="75" t="s">
        <v>427</v>
      </c>
      <c r="G182" s="75">
        <v>2014</v>
      </c>
      <c r="H182" s="75" t="s">
        <v>28</v>
      </c>
      <c r="I182" s="75" t="s">
        <v>29</v>
      </c>
      <c r="J182" s="75" t="s">
        <v>677</v>
      </c>
      <c r="K182" s="75" t="s">
        <v>678</v>
      </c>
      <c r="L182" s="75" t="s">
        <v>679</v>
      </c>
      <c r="M182" s="75" t="s">
        <v>680</v>
      </c>
      <c r="N182" s="75" t="s">
        <v>141</v>
      </c>
      <c r="O182" s="75" t="s">
        <v>141</v>
      </c>
      <c r="P182" s="75" t="s">
        <v>157</v>
      </c>
      <c r="Q182" s="77" t="str">
        <f>IF(R182=DATOS!$K$4,"No aplica, es:",IF(R182=DATOS!$K$5,"Es Pública clasificada, porqué afecta:",IF(R182=DATOS!$K$6,"Es Pública clasificada, porqué afecta:",IF(R182=DATOS!$K$7,"Es Pública clasificada, porqué afecta:",IF(R182=DATOS!$K$8,"Es Pública reservada, porqué afecta:",IF(R182=DATOS!$K$9,"Es Pública reservada, porqué afecta:",IF(R182=DATOS!$K$10,"Es Pública reservada, porqué afecta:",IF(R182=DATOS!$K$11,"Es Pública reservada, porqué afecta:",IF(R182=DATOS!$K$12,"Es Pública reservada, porqué afecta:",IF(R182=DATOS!$K$13,"Es Pública reservada, porqué afecta:",IF(R182=DATOS!$K$14,"Es Pública reservada, porqué afecta:",IF(R182=DATOS!$K$15,"Es Pública reservada, porqué afecta:",IF(R182=DATOS!$K$16,"Es Pública reservada, porqué afecta:",IF(R182=DATOS!$K$17,"Es Pública reservada, porqué afecta:",""))))))))))))))</f>
        <v>Es Pública clasificada, porqué afecta:</v>
      </c>
      <c r="R182" s="77" t="s">
        <v>185</v>
      </c>
      <c r="S182" s="78" t="str">
        <f>IF(Q182=DATOS!$J$3,"No aplica",IF(Q182=DATOS!$J$4,"Artículo 15 Constitución Política (Derecho a la intimidad personal y familiar y al buen nombre)
Artículo 61 Constitución Política (Secretos comerciales e industriales)
Artículo 74 Constitución Política (El secreto profesional es inviolable)",IF(Q182=DATOS!$J$5,"Artículo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82" s="75" t="str">
        <f>IF(Q182=DATOS!$J$3,"No aplica",IF(Q182=DATOS!$J$4,"Artículo 18 de la ley 1712 de 2014",IF(Q182=DATOS!$J$5,"Artículo 19 de la ley 1712 de 2014","")))</f>
        <v>Artículo 18 de la ley 1712 de 2014</v>
      </c>
      <c r="U182" s="75" t="s">
        <v>190</v>
      </c>
      <c r="V182" s="79">
        <v>44406</v>
      </c>
      <c r="W182" s="80" t="str">
        <f>IF(R182=DATOS!$K$4,"No aplica",IF(Q182="","",IF(Q182="Es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83" spans="1:23" ht="185.25" x14ac:dyDescent="0.2">
      <c r="A183" s="94" t="s">
        <v>823</v>
      </c>
      <c r="B183" s="76">
        <v>442</v>
      </c>
      <c r="C183" s="75" t="s">
        <v>716</v>
      </c>
      <c r="D183" s="75" t="s">
        <v>305</v>
      </c>
      <c r="E183" s="75" t="s">
        <v>616</v>
      </c>
      <c r="F183" s="75" t="s">
        <v>447</v>
      </c>
      <c r="G183" s="75">
        <v>2015</v>
      </c>
      <c r="H183" s="75" t="s">
        <v>28</v>
      </c>
      <c r="I183" s="75" t="s">
        <v>98</v>
      </c>
      <c r="J183" s="75" t="s">
        <v>30</v>
      </c>
      <c r="K183" s="75" t="s">
        <v>681</v>
      </c>
      <c r="L183" s="75" t="s">
        <v>682</v>
      </c>
      <c r="M183" s="75" t="s">
        <v>366</v>
      </c>
      <c r="N183" s="75" t="s">
        <v>141</v>
      </c>
      <c r="O183" s="75" t="s">
        <v>141</v>
      </c>
      <c r="P183" s="75" t="s">
        <v>163</v>
      </c>
      <c r="Q183" s="77" t="str">
        <f>IF(R183=DATOS!$K$4,"No aplica, es:",IF(R183=DATOS!$K$5,"Es Pública clasificada, porqué afecta:",IF(R183=DATOS!$K$6,"Es Pública clasificada, porqué afecta:",IF(R183=DATOS!$K$7,"Es Pública clasificada, porqué afecta:",IF(R183=DATOS!$K$8,"Es Pública reservada, porqué afecta:",IF(R183=DATOS!$K$9,"Es Pública reservada, porqué afecta:",IF(R183=DATOS!$K$10,"Es Pública reservada, porqué afecta:",IF(R183=DATOS!$K$11,"Es Pública reservada, porqué afecta:",IF(R183=DATOS!$K$12,"Es Pública reservada, porqué afecta:",IF(R183=DATOS!$K$13,"Es Pública reservada, porqué afecta:",IF(R183=DATOS!$K$14,"Es Pública reservada, porqué afecta:",IF(R183=DATOS!$K$15,"Es Pública reservada, porqué afecta:",IF(R183=DATOS!$K$16,"Es Pública reservada, porqué afecta:",IF(R183=DATOS!$K$17,"Es Pública reservada, porqué afecta:",""))))))))))))))</f>
        <v>No aplica, es:</v>
      </c>
      <c r="R183" s="77" t="s">
        <v>178</v>
      </c>
      <c r="S183" s="78" t="str">
        <f>IF(Q183=DATOS!$J$3,"No aplica",IF(Q183=DATOS!$J$4,"Artículo 15 Constitución Política (Derecho a la intimidad personal y familiar y al buen nombre)
Artículo 61 Constitución Política (Secretos comerciales e industriales)
Artículo 74 Constitución Política (El secreto profesional es inviolable)",IF(Q183=DATOS!$J$5,"Artículo 15 Constitución Política (Derecho a la intimidad personal y familiar y al buen nombre)
Artículo 29 Constitución Política (Debido proceso)","")))</f>
        <v>No aplica</v>
      </c>
      <c r="T183" s="75" t="str">
        <f>IF(Q183=DATOS!$J$3,"No aplica",IF(Q183=DATOS!$J$4,"Artículo 18 de la ley 1712 de 2014",IF(Q183=DATOS!$J$5,"Artículo 19 de la ley 1712 de 2014","")))</f>
        <v>No aplica</v>
      </c>
      <c r="U183" s="75" t="s">
        <v>191</v>
      </c>
      <c r="V183" s="79">
        <v>44406</v>
      </c>
      <c r="W183" s="80" t="str">
        <f>IF(R183=DATOS!$K$4,"No aplica",IF(Q183="","",IF(Q183="Es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84" spans="1:23" ht="71.25" x14ac:dyDescent="0.2">
      <c r="A184" s="94" t="s">
        <v>823</v>
      </c>
      <c r="B184" s="76">
        <v>442</v>
      </c>
      <c r="C184" s="75" t="s">
        <v>716</v>
      </c>
      <c r="D184" s="75" t="s">
        <v>399</v>
      </c>
      <c r="E184" s="75" t="s">
        <v>683</v>
      </c>
      <c r="F184" s="75" t="s">
        <v>684</v>
      </c>
      <c r="G184" s="75">
        <v>2014</v>
      </c>
      <c r="H184" s="75" t="s">
        <v>28</v>
      </c>
      <c r="I184" s="75" t="s">
        <v>29</v>
      </c>
      <c r="J184" s="75" t="s">
        <v>685</v>
      </c>
      <c r="K184" s="75" t="s">
        <v>686</v>
      </c>
      <c r="L184" s="75" t="s">
        <v>687</v>
      </c>
      <c r="M184" s="75" t="s">
        <v>688</v>
      </c>
      <c r="N184" s="75" t="s">
        <v>141</v>
      </c>
      <c r="O184" s="75" t="s">
        <v>141</v>
      </c>
      <c r="P184" s="75" t="s">
        <v>165</v>
      </c>
      <c r="Q184" s="77" t="str">
        <f>IF(R184=DATOS!$K$4,"No aplica, es:",IF(R184=DATOS!$K$5,"Es Pública clasificada, porqué afecta:",IF(R184=DATOS!$K$6,"Es Pública clasificada, porqué afecta:",IF(R184=DATOS!$K$7,"Es Pública clasificada, porqué afecta:",IF(R184=DATOS!$K$8,"Es Pública reservada, porqué afecta:",IF(R184=DATOS!$K$9,"Es Pública reservada, porqué afecta:",IF(R184=DATOS!$K$10,"Es Pública reservada, porqué afecta:",IF(R184=DATOS!$K$11,"Es Pública reservada, porqué afecta:",IF(R184=DATOS!$K$12,"Es Pública reservada, porqué afecta:",IF(R184=DATOS!$K$13,"Es Pública reservada, porqué afecta:",IF(R184=DATOS!$K$14,"Es Pública reservada, porqué afecta:",IF(R184=DATOS!$K$15,"Es Pública reservada, porqué afecta:",IF(R184=DATOS!$K$16,"Es Pública reservada, porqué afecta:",IF(R184=DATOS!$K$17,"Es Pública reservada, porqué afecta:",""))))))))))))))</f>
        <v>No aplica, es:</v>
      </c>
      <c r="R184" s="77" t="s">
        <v>178</v>
      </c>
      <c r="S184" s="78" t="str">
        <f>IF(Q184=DATOS!$J$3,"No aplica",IF(Q184=DATOS!$J$4,"Artículo 15 Constitución Política (Derecho a la intimidad personal y familiar y al buen nombre)
Artículo 61 Constitución Política (Secretos comerciales e industriales)
Artículo 74 Constitución Política (El secreto profesional es inviolable)",IF(Q184=DATOS!$J$5,"Artículo 15 Constitución Política (Derecho a la intimidad personal y familiar y al buen nombre)
Artículo 29 Constitución Política (Debido proceso)","")))</f>
        <v>No aplica</v>
      </c>
      <c r="T184" s="75" t="str">
        <f>IF(Q184=DATOS!$J$3,"No aplica",IF(Q184=DATOS!$J$4,"Artículo 18 de la ley 1712 de 2014",IF(Q184=DATOS!$J$5,"Artículo 19 de la ley 1712 de 2014","")))</f>
        <v>No aplica</v>
      </c>
      <c r="U184" s="75" t="s">
        <v>190</v>
      </c>
      <c r="V184" s="79">
        <v>44406</v>
      </c>
      <c r="W184" s="80" t="str">
        <f>IF(R184=DATOS!$K$4,"No aplica",IF(Q184="","",IF(Q184="Es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85" spans="1:23" ht="142.5" x14ac:dyDescent="0.2">
      <c r="A185" s="94" t="s">
        <v>823</v>
      </c>
      <c r="B185" s="76">
        <v>442</v>
      </c>
      <c r="C185" s="75" t="s">
        <v>716</v>
      </c>
      <c r="D185" s="75" t="s">
        <v>608</v>
      </c>
      <c r="E185" s="75" t="s">
        <v>689</v>
      </c>
      <c r="F185" s="75" t="s">
        <v>274</v>
      </c>
      <c r="G185" s="75">
        <v>2017</v>
      </c>
      <c r="H185" s="75" t="s">
        <v>28</v>
      </c>
      <c r="I185" s="75" t="s">
        <v>29</v>
      </c>
      <c r="J185" s="75" t="s">
        <v>30</v>
      </c>
      <c r="K185" s="75" t="s">
        <v>690</v>
      </c>
      <c r="L185" s="75" t="s">
        <v>691</v>
      </c>
      <c r="M185" s="75" t="s">
        <v>692</v>
      </c>
      <c r="N185" s="75" t="s">
        <v>141</v>
      </c>
      <c r="O185" s="75" t="s">
        <v>141</v>
      </c>
      <c r="P185" s="75" t="s">
        <v>165</v>
      </c>
      <c r="Q185" s="77" t="str">
        <f>IF(R185=DATOS!$K$4,"No aplica, es:",IF(R185=DATOS!$K$5,"Es Pública clasificada, porqué afecta:",IF(R185=DATOS!$K$6,"Es Pública clasificada, porqué afecta:",IF(R185=DATOS!$K$7,"Es Pública clasificada, porqué afecta:",IF(R185=DATOS!$K$8,"Es Pública reservada, porqué afecta:",IF(R185=DATOS!$K$9,"Es Pública reservada, porqué afecta:",IF(R185=DATOS!$K$10,"Es Pública reservada, porqué afecta:",IF(R185=DATOS!$K$11,"Es Pública reservada, porqué afecta:",IF(R185=DATOS!$K$12,"Es Pública reservada, porqué afecta:",IF(R185=DATOS!$K$13,"Es Pública reservada, porqué afecta:",IF(R185=DATOS!$K$14,"Es Pública reservada, porqué afecta:",IF(R185=DATOS!$K$15,"Es Pública reservada, porqué afecta:",IF(R185=DATOS!$K$16,"Es Pública reservada, porqué afecta:",IF(R185=DATOS!$K$17,"Es Pública reservada, porqué afecta:",""))))))))))))))</f>
        <v>Es Pública reservada, porqué afecta:</v>
      </c>
      <c r="R185" s="77" t="s">
        <v>177</v>
      </c>
      <c r="S185" s="78" t="str">
        <f>IF(Q185=DATOS!$J$3,"No aplica",IF(Q185=DATOS!$J$4,"Artículo 15 Constitución Política (Derecho a la intimidad personal y familiar y al buen nombre)
Artículo 61 Constitución Política (Secretos comerciales e industriales)
Artículo 74 Constitución Política (El secreto profesional es inviolable)",IF(Q185=DATOS!$J$5,"Artículo 15 Constitución Política (Derecho a la intimidad personal y familiar y al buen nombre)
Artículo 29 Constitución Política (Debido proceso)","")))</f>
        <v>Artículo 15 Constitución Política (Derecho a la intimidad personal y familiar y al buen nombre)
Artículo 29 Constitución Política (Debido proceso)</v>
      </c>
      <c r="T185" s="75" t="str">
        <f>IF(Q185=DATOS!$J$3,"No aplica",IF(Q185=DATOS!$J$4,"Artículo 18 de la ley 1712 de 2014",IF(Q185=DATOS!$J$5,"Artículo 19 de la ley 1712 de 2014","")))</f>
        <v>Artículo 19 de la ley 1712 de 2014</v>
      </c>
      <c r="U185" s="75" t="s">
        <v>191</v>
      </c>
      <c r="V185" s="79">
        <v>44406</v>
      </c>
      <c r="W185" s="80" t="str">
        <f>IF(R185=DATOS!$K$4,"No aplica",IF(Q185="","",IF(Q185="Es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De conformidad con el artículo 2.1.1.4.2.3. del Decreto 1081 de 2015. Sin perjuicio de lo señalado en el artículo 19 de la Ley 1712 de 2014. Esta excepción tiene una duración de máximo 15 años contados a partir de la fecha en que la información se genera.</v>
      </c>
    </row>
    <row r="186" spans="1:23" ht="114" x14ac:dyDescent="0.2">
      <c r="A186" s="94" t="s">
        <v>823</v>
      </c>
      <c r="B186" s="76">
        <v>442</v>
      </c>
      <c r="C186" s="75" t="s">
        <v>716</v>
      </c>
      <c r="D186" s="75" t="s">
        <v>781</v>
      </c>
      <c r="E186" s="75" t="s">
        <v>726</v>
      </c>
      <c r="F186" s="75" t="s">
        <v>727</v>
      </c>
      <c r="G186" s="75">
        <v>2014</v>
      </c>
      <c r="H186" s="75" t="s">
        <v>28</v>
      </c>
      <c r="I186" s="75" t="s">
        <v>29</v>
      </c>
      <c r="J186" s="75" t="s">
        <v>30</v>
      </c>
      <c r="K186" s="75" t="s">
        <v>690</v>
      </c>
      <c r="L186" s="75" t="s">
        <v>691</v>
      </c>
      <c r="M186" s="75" t="s">
        <v>728</v>
      </c>
      <c r="N186" s="75" t="s">
        <v>141</v>
      </c>
      <c r="O186" s="75" t="s">
        <v>141</v>
      </c>
      <c r="P186" s="75" t="s">
        <v>33</v>
      </c>
      <c r="Q186" s="77" t="str">
        <f>IF(R186=DATOS!$K$4,"No aplica, es:",IF(R186=DATOS!$K$5,"Es Pública clasificada, porqué afecta:",IF(R186=DATOS!$K$6,"Es Pública clasificada, porqué afecta:",IF(R186=DATOS!$K$7,"Es Pública clasificada, porqué afecta:",IF(R186=DATOS!$K$8,"Es Pública reservada, porqué afecta:",IF(R186=DATOS!$K$9,"Es Pública reservada, porqué afecta:",IF(R186=DATOS!$K$10,"Es Pública reservada, porqué afecta:",IF(R186=DATOS!$K$11,"Es Pública reservada, porqué afecta:",IF(R186=DATOS!$K$12,"Es Pública reservada, porqué afecta:",IF(R186=DATOS!$K$13,"Es Pública reservada, porqué afecta:",IF(R186=DATOS!$K$14,"Es Pública reservada, porqué afecta:",IF(R186=DATOS!$K$15,"Es Pública reservada, porqué afecta:",IF(R186=DATOS!$K$16,"Es Pública reservada, porqué afecta:",IF(R186=DATOS!$K$17,"Es Pública reservada, porqué afecta:",""))))))))))))))</f>
        <v>Es Pública clasificada, porqué afecta:</v>
      </c>
      <c r="R186" s="77" t="s">
        <v>185</v>
      </c>
      <c r="S186" s="78" t="str">
        <f>IF(Q186=DATOS!$J$3,"No aplica",IF(Q186=DATOS!$J$4,"Artículo 15 Constitución Política (Derecho a la intimidad personal y familiar y al buen nombre)
Artículo 61 Constitución Política (Secretos comerciales e industriales)
Artículo 74 Constitución Política (El secreto profesional es inviolable)",IF(Q186=DATOS!$J$5,"Artículo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86" s="75" t="str">
        <f>IF(Q186=DATOS!$J$3,"No aplica",IF(Q186=DATOS!$J$4,"Artículo 18 de la ley 1712 de 2014",IF(Q186=DATOS!$J$5,"Artículo 19 de la ley 1712 de 2014","")))</f>
        <v>Artículo 18 de la ley 1712 de 2014</v>
      </c>
      <c r="U186" s="75" t="s">
        <v>190</v>
      </c>
      <c r="V186" s="79">
        <v>44406</v>
      </c>
      <c r="W186" s="80" t="str">
        <f>IF(R186=DATOS!$K$4,"No aplica",IF(Q186="","",IF(Q186="Es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87" spans="1:23" ht="156.75" x14ac:dyDescent="0.2">
      <c r="A187" s="61" t="s">
        <v>823</v>
      </c>
      <c r="B187" s="76">
        <v>460</v>
      </c>
      <c r="C187" s="75" t="s">
        <v>142</v>
      </c>
      <c r="D187" s="75" t="s">
        <v>443</v>
      </c>
      <c r="E187" s="75" t="s">
        <v>479</v>
      </c>
      <c r="F187" s="75" t="s">
        <v>444</v>
      </c>
      <c r="G187" s="75">
        <v>2014</v>
      </c>
      <c r="H187" s="75" t="s">
        <v>28</v>
      </c>
      <c r="I187" s="75" t="s">
        <v>249</v>
      </c>
      <c r="J187" s="75" t="s">
        <v>30</v>
      </c>
      <c r="K187" s="75" t="s">
        <v>480</v>
      </c>
      <c r="L187" s="75" t="s">
        <v>480</v>
      </c>
      <c r="M187" s="75" t="s">
        <v>481</v>
      </c>
      <c r="N187" s="75" t="s">
        <v>142</v>
      </c>
      <c r="O187" s="75" t="s">
        <v>142</v>
      </c>
      <c r="P187" s="75" t="s">
        <v>33</v>
      </c>
      <c r="Q187" s="77" t="str">
        <f>IF(R187=DATOS!$K$4,"No aplica, es:",IF(R187=DATOS!$K$5,"Es Pública clasificada, porqué afecta:",IF(R187=DATOS!$K$6,"Es Pública clasificada, porqué afecta:",IF(R187=DATOS!$K$7,"Es Pública clasificada, porqué afecta:",IF(R187=DATOS!$K$8,"Es Pública reservada, porqué afecta:",IF(R187=DATOS!$K$9,"Es Pública reservada, porqué afecta:",IF(R187=DATOS!$K$10,"Es Pública reservada, porqué afecta:",IF(R187=DATOS!$K$11,"Es Pública reservada, porqué afecta:",IF(R187=DATOS!$K$12,"Es Pública reservada, porqué afecta:",IF(R187=DATOS!$K$13,"Es Pública reservada, porqué afecta:",IF(R187=DATOS!$K$14,"Es Pública reservada, porqué afecta:",IF(R187=DATOS!$K$15,"Es Pública reservada, porqué afecta:",IF(R187=DATOS!$K$16,"Es Pública reservada, porqué afecta:",IF(R187=DATOS!$K$17,"Es Pública reservada, porqué afecta:",""))))))))))))))</f>
        <v>No aplica, es:</v>
      </c>
      <c r="R187" s="77" t="s">
        <v>178</v>
      </c>
      <c r="S187" s="78" t="str">
        <f>IF(Q187=DATOS!$J$3,"No aplica",IF(Q187=DATOS!$J$4,"Artículo 15 Constitución Política (Derecho a la intimidad personal y familiar y al buen nombre)
Artículo 61 Constitución Política (Secretos comerciales e industriales)
Artículo 74 Constitución Política (El secreto profesional es inviolable)",IF(Q187=DATOS!$J$5,"Artículo 15 Constitución Política (Derecho a la intimidad personal y familiar y al buen nombre)
Artículo 29 Constitución Política (Debido proceso)","")))</f>
        <v>No aplica</v>
      </c>
      <c r="T187" s="75" t="str">
        <f>IF(Q187=DATOS!$J$3,"No aplica",IF(Q187=DATOS!$J$4,"Artículo 18 de la ley 1712 de 2014",IF(Q187=DATOS!$J$5,"Artículo 19 de la ley 1712 de 2014","")))</f>
        <v>No aplica</v>
      </c>
      <c r="U187" s="75" t="s">
        <v>191</v>
      </c>
      <c r="V187" s="79">
        <v>44469</v>
      </c>
      <c r="W187" s="80" t="str">
        <f>IF(R187=DATOS!$K$4,"No aplica",IF(Q187="","",IF(Q187="Es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88" spans="1:23" ht="57" x14ac:dyDescent="0.2">
      <c r="A188" s="61" t="s">
        <v>823</v>
      </c>
      <c r="B188" s="76">
        <v>460</v>
      </c>
      <c r="C188" s="75" t="s">
        <v>142</v>
      </c>
      <c r="D188" s="75" t="s">
        <v>446</v>
      </c>
      <c r="E188" s="75" t="s">
        <v>482</v>
      </c>
      <c r="F188" s="75" t="s">
        <v>483</v>
      </c>
      <c r="G188" s="75">
        <v>2014</v>
      </c>
      <c r="H188" s="75" t="s">
        <v>28</v>
      </c>
      <c r="I188" s="75" t="s">
        <v>249</v>
      </c>
      <c r="J188" s="75" t="s">
        <v>30</v>
      </c>
      <c r="K188" s="75" t="s">
        <v>32</v>
      </c>
      <c r="L188" s="75" t="s">
        <v>32</v>
      </c>
      <c r="M188" s="75" t="s">
        <v>484</v>
      </c>
      <c r="N188" s="75" t="s">
        <v>142</v>
      </c>
      <c r="O188" s="75" t="s">
        <v>142</v>
      </c>
      <c r="P188" s="75" t="s">
        <v>162</v>
      </c>
      <c r="Q188" s="77" t="str">
        <f>IF(R188=DATOS!$K$4,"No aplica, es:",IF(R188=DATOS!$K$5,"Es Pública clasificada, porqué afecta:",IF(R188=DATOS!$K$6,"Es Pública clasificada, porqué afecta:",IF(R188=DATOS!$K$7,"Es Pública clasificada, porqué afecta:",IF(R188=DATOS!$K$8,"Es Pública reservada, porqué afecta:",IF(R188=DATOS!$K$9,"Es Pública reservada, porqué afecta:",IF(R188=DATOS!$K$10,"Es Pública reservada, porqué afecta:",IF(R188=DATOS!$K$11,"Es Pública reservada, porqué afecta:",IF(R188=DATOS!$K$12,"Es Pública reservada, porqué afecta:",IF(R188=DATOS!$K$13,"Es Pública reservada, porqué afecta:",IF(R188=DATOS!$K$14,"Es Pública reservada, porqué afecta:",IF(R188=DATOS!$K$15,"Es Pública reservada, porqué afecta:",IF(R188=DATOS!$K$16,"Es Pública reservada, porqué afecta:",IF(R188=DATOS!$K$17,"Es Pública reservada, porqué afecta:",""))))))))))))))</f>
        <v>No aplica, es:</v>
      </c>
      <c r="R188" s="77" t="s">
        <v>178</v>
      </c>
      <c r="S188" s="78" t="str">
        <f>IF(Q188=DATOS!$J$3,"No aplica",IF(Q188=DATOS!$J$4,"Artículo 15 Constitución Política (Derecho a la intimidad personal y familiar y al buen nombre)
Artículo 61 Constitución Política (Secretos comerciales e industriales)
Artículo 74 Constitución Política (El secreto profesional es inviolable)",IF(Q188=DATOS!$J$5,"Artículo 15 Constitución Política (Derecho a la intimidad personal y familiar y al buen nombre)
Artículo 29 Constitución Política (Debido proceso)","")))</f>
        <v>No aplica</v>
      </c>
      <c r="T188" s="75" t="str">
        <f>IF(Q188=DATOS!$J$3,"No aplica",IF(Q188=DATOS!$J$4,"Artículo 18 de la ley 1712 de 2014",IF(Q188=DATOS!$J$5,"Artículo 19 de la ley 1712 de 2014","")))</f>
        <v>No aplica</v>
      </c>
      <c r="U188" s="75" t="s">
        <v>190</v>
      </c>
      <c r="V188" s="79">
        <v>44469</v>
      </c>
      <c r="W188" s="80" t="str">
        <f>IF(R188=DATOS!$K$4,"No aplica",IF(Q188="","",IF(Q188="Es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89" spans="1:23" ht="142.5" x14ac:dyDescent="0.2">
      <c r="A189" s="61" t="s">
        <v>823</v>
      </c>
      <c r="B189" s="76">
        <v>460</v>
      </c>
      <c r="C189" s="75" t="s">
        <v>142</v>
      </c>
      <c r="D189" s="75" t="s">
        <v>446</v>
      </c>
      <c r="E189" s="75" t="s">
        <v>222</v>
      </c>
      <c r="F189" s="75" t="s">
        <v>447</v>
      </c>
      <c r="G189" s="75">
        <v>2014</v>
      </c>
      <c r="H189" s="75" t="s">
        <v>28</v>
      </c>
      <c r="I189" s="75" t="s">
        <v>249</v>
      </c>
      <c r="J189" s="75" t="s">
        <v>30</v>
      </c>
      <c r="K189" s="75" t="s">
        <v>485</v>
      </c>
      <c r="L189" s="75" t="s">
        <v>485</v>
      </c>
      <c r="M189" s="75" t="s">
        <v>484</v>
      </c>
      <c r="N189" s="75" t="s">
        <v>142</v>
      </c>
      <c r="O189" s="75" t="s">
        <v>142</v>
      </c>
      <c r="P189" s="75" t="s">
        <v>162</v>
      </c>
      <c r="Q189" s="77" t="str">
        <f>IF(R189=DATOS!$K$4,"No aplica, es:",IF(R189=DATOS!$K$5,"Es Pública clasificada, porqué afecta:",IF(R189=DATOS!$K$6,"Es Pública clasificada, porqué afecta:",IF(R189=DATOS!$K$7,"Es Pública clasificada, porqué afecta:",IF(R189=DATOS!$K$8,"Es Pública reservada, porqué afecta:",IF(R189=DATOS!$K$9,"Es Pública reservada, porqué afecta:",IF(R189=DATOS!$K$10,"Es Pública reservada, porqué afecta:",IF(R189=DATOS!$K$11,"Es Pública reservada, porqué afecta:",IF(R189=DATOS!$K$12,"Es Pública reservada, porqué afecta:",IF(R189=DATOS!$K$13,"Es Pública reservada, porqué afecta:",IF(R189=DATOS!$K$14,"Es Pública reservada, porqué afecta:",IF(R189=DATOS!$K$15,"Es Pública reservada, porqué afecta:",IF(R189=DATOS!$K$16,"Es Pública reservada, porqué afecta:",IF(R189=DATOS!$K$17,"Es Pública reservada, porqué afecta:",""))))))))))))))</f>
        <v>Es Pública reservada, porqué afecta:</v>
      </c>
      <c r="R189" s="77" t="s">
        <v>171</v>
      </c>
      <c r="S189" s="78" t="str">
        <f>IF(Q189=DATOS!$J$3,"No aplica",IF(Q189=DATOS!$J$4,"Artículo 15 Constitución Política (Derecho a la intimidad personal y familiar y al buen nombre)
Artículo 61 Constitución Política (Secretos comerciales e industriales)
Artículo 74 Constitución Política (El secreto profesional es inviolable)",IF(Q189=DATOS!$J$5,"Artículo 15 Constitución Política (Derecho a la intimidad personal y familiar y al buen nombre)
Artículo 29 Constitución Política (Debido proceso)","")))</f>
        <v>Artículo 15 Constitución Política (Derecho a la intimidad personal y familiar y al buen nombre)
Artículo 29 Constitución Política (Debido proceso)</v>
      </c>
      <c r="T189" s="75" t="str">
        <f>IF(Q189=DATOS!$J$3,"No aplica",IF(Q189=DATOS!$J$4,"Artículo 18 de la ley 1712 de 2014",IF(Q189=DATOS!$J$5,"Artículo 19 de la ley 1712 de 2014","")))</f>
        <v>Artículo 19 de la ley 1712 de 2014</v>
      </c>
      <c r="U189" s="75" t="s">
        <v>191</v>
      </c>
      <c r="V189" s="79">
        <v>44469</v>
      </c>
      <c r="W189" s="80" t="str">
        <f>IF(R189=DATOS!$K$4,"No aplica",IF(Q189="","",IF(Q189="Es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De conformidad con el artículo 2.1.1.4.2.3. del Decreto 1081 de 2015. Sin perjuicio de lo señalado en el artículo 19 de la Ley 1712 de 2014. Esta excepción tiene una duración de máximo 15 años contados a partir de la fecha en que la información se genera.</v>
      </c>
    </row>
    <row r="190" spans="1:23" ht="99.75" x14ac:dyDescent="0.2">
      <c r="A190" s="61" t="s">
        <v>823</v>
      </c>
      <c r="B190" s="76">
        <v>460</v>
      </c>
      <c r="C190" s="75" t="s">
        <v>142</v>
      </c>
      <c r="D190" s="75" t="s">
        <v>486</v>
      </c>
      <c r="E190" s="75" t="s">
        <v>487</v>
      </c>
      <c r="F190" s="75" t="s">
        <v>488</v>
      </c>
      <c r="G190" s="75">
        <v>2014</v>
      </c>
      <c r="H190" s="75" t="s">
        <v>28</v>
      </c>
      <c r="I190" s="75" t="s">
        <v>249</v>
      </c>
      <c r="J190" s="75" t="s">
        <v>30</v>
      </c>
      <c r="K190" s="75" t="s">
        <v>480</v>
      </c>
      <c r="L190" s="75" t="s">
        <v>480</v>
      </c>
      <c r="M190" s="75" t="s">
        <v>489</v>
      </c>
      <c r="N190" s="75" t="s">
        <v>142</v>
      </c>
      <c r="O190" s="75" t="s">
        <v>142</v>
      </c>
      <c r="P190" s="75" t="s">
        <v>161</v>
      </c>
      <c r="Q190" s="77" t="str">
        <f>IF(R190=DATOS!$K$4,"No aplica, es:",IF(R190=DATOS!$K$5,"Es Pública clasificada, porqué afecta:",IF(R190=DATOS!$K$6,"Es Pública clasificada, porqué afecta:",IF(R190=DATOS!$K$7,"Es Pública clasificada, porqué afecta:",IF(R190=DATOS!$K$8,"Es Pública reservada, porqué afecta:",IF(R190=DATOS!$K$9,"Es Pública reservada, porqué afecta:",IF(R190=DATOS!$K$10,"Es Pública reservada, porqué afecta:",IF(R190=DATOS!$K$11,"Es Pública reservada, porqué afecta:",IF(R190=DATOS!$K$12,"Es Pública reservada, porqué afecta:",IF(R190=DATOS!$K$13,"Es Pública reservada, porqué afecta:",IF(R190=DATOS!$K$14,"Es Pública reservada, porqué afecta:",IF(R190=DATOS!$K$15,"Es Pública reservada, porqué afecta:",IF(R190=DATOS!$K$16,"Es Pública reservada, porqué afecta:",IF(R190=DATOS!$K$17,"Es Pública reservada, porqué afecta:",""))))))))))))))</f>
        <v>No aplica, es:</v>
      </c>
      <c r="R190" s="77" t="s">
        <v>178</v>
      </c>
      <c r="S190" s="78" t="str">
        <f>IF(Q190=DATOS!$J$3,"No aplica",IF(Q190=DATOS!$J$4,"Artículo 15 Constitución Política (Derecho a la intimidad personal y familiar y al buen nombre)
Artículo 61 Constitución Política (Secretos comerciales e industriales)
Artículo 74 Constitución Política (El secreto profesional es inviolable)",IF(Q190=DATOS!$J$5,"Artículo 15 Constitución Política (Derecho a la intimidad personal y familiar y al buen nombre)
Artículo 29 Constitución Política (Debido proceso)","")))</f>
        <v>No aplica</v>
      </c>
      <c r="T190" s="75" t="str">
        <f>IF(Q190=DATOS!$J$3,"No aplica",IF(Q190=DATOS!$J$4,"Artículo 18 de la ley 1712 de 2014",IF(Q190=DATOS!$J$5,"Artículo 19 de la ley 1712 de 2014","")))</f>
        <v>No aplica</v>
      </c>
      <c r="U190" s="75" t="s">
        <v>190</v>
      </c>
      <c r="V190" s="79">
        <v>44469</v>
      </c>
      <c r="W190" s="80" t="str">
        <f>IF(R190=DATOS!$K$4,"No aplica",IF(Q190="","",IF(Q190="Es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91" spans="1:23" ht="114" x14ac:dyDescent="0.2">
      <c r="A191" s="61" t="s">
        <v>823</v>
      </c>
      <c r="B191" s="76">
        <v>460</v>
      </c>
      <c r="C191" s="75" t="s">
        <v>142</v>
      </c>
      <c r="D191" s="75" t="s">
        <v>453</v>
      </c>
      <c r="E191" s="75" t="s">
        <v>217</v>
      </c>
      <c r="F191" s="75" t="s">
        <v>427</v>
      </c>
      <c r="G191" s="75">
        <v>2014</v>
      </c>
      <c r="H191" s="75" t="s">
        <v>28</v>
      </c>
      <c r="I191" s="75" t="s">
        <v>249</v>
      </c>
      <c r="J191" s="75" t="s">
        <v>30</v>
      </c>
      <c r="K191" s="75" t="s">
        <v>490</v>
      </c>
      <c r="L191" s="75" t="s">
        <v>490</v>
      </c>
      <c r="M191" s="75" t="s">
        <v>491</v>
      </c>
      <c r="N191" s="75" t="s">
        <v>142</v>
      </c>
      <c r="O191" s="75" t="s">
        <v>142</v>
      </c>
      <c r="P191" s="75" t="s">
        <v>157</v>
      </c>
      <c r="Q191" s="77" t="str">
        <f>IF(R191=DATOS!$K$4,"No aplica, es:",IF(R191=DATOS!$K$5,"Es Pública clasificada, porqué afecta:",IF(R191=DATOS!$K$6,"Es Pública clasificada, porqué afecta:",IF(R191=DATOS!$K$7,"Es Pública clasificada, porqué afecta:",IF(R191=DATOS!$K$8,"Es Pública reservada, porqué afecta:",IF(R191=DATOS!$K$9,"Es Pública reservada, porqué afecta:",IF(R191=DATOS!$K$10,"Es Pública reservada, porqué afecta:",IF(R191=DATOS!$K$11,"Es Pública reservada, porqué afecta:",IF(R191=DATOS!$K$12,"Es Pública reservada, porqué afecta:",IF(R191=DATOS!$K$13,"Es Pública reservada, porqué afecta:",IF(R191=DATOS!$K$14,"Es Pública reservada, porqué afecta:",IF(R191=DATOS!$K$15,"Es Pública reservada, porqué afecta:",IF(R191=DATOS!$K$16,"Es Pública reservada, porqué afecta:",IF(R191=DATOS!$K$17,"Es Pública reservada, porqué afecta:",""))))))))))))))</f>
        <v>Es Pública clasificada, porqué afecta:</v>
      </c>
      <c r="R191" s="77" t="s">
        <v>185</v>
      </c>
      <c r="S191" s="78" t="str">
        <f>IF(Q191=DATOS!$J$3,"No aplica",IF(Q191=DATOS!$J$4,"Artículo 15 Constitución Política (Derecho a la intimidad personal y familiar y al buen nombre)
Artículo 61 Constitución Política (Secretos comerciales e industriales)
Artículo 74 Constitución Política (El secreto profesional es inviolable)",IF(Q191=DATOS!$J$5,"Artículo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91" s="75" t="str">
        <f>IF(Q191=DATOS!$J$3,"No aplica",IF(Q191=DATOS!$J$4,"Artículo 18 de la ley 1712 de 2014",IF(Q191=DATOS!$J$5,"Artículo 19 de la ley 1712 de 2014","")))</f>
        <v>Artículo 18 de la ley 1712 de 2014</v>
      </c>
      <c r="U191" s="75" t="s">
        <v>191</v>
      </c>
      <c r="V191" s="79">
        <v>44469</v>
      </c>
      <c r="W191" s="80" t="str">
        <f>IF(R191=DATOS!$K$4,"No aplica",IF(Q191="","",IF(Q191="Es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92" spans="1:23" ht="114" x14ac:dyDescent="0.2">
      <c r="A192" s="61" t="s">
        <v>823</v>
      </c>
      <c r="B192" s="76">
        <v>460</v>
      </c>
      <c r="C192" s="75" t="s">
        <v>142</v>
      </c>
      <c r="D192" s="75" t="s">
        <v>238</v>
      </c>
      <c r="E192" s="75" t="s">
        <v>492</v>
      </c>
      <c r="F192" s="75" t="s">
        <v>493</v>
      </c>
      <c r="G192" s="75" t="s">
        <v>494</v>
      </c>
      <c r="H192" s="75" t="s">
        <v>28</v>
      </c>
      <c r="I192" s="75" t="s">
        <v>249</v>
      </c>
      <c r="J192" s="75" t="s">
        <v>30</v>
      </c>
      <c r="K192" s="75" t="s">
        <v>495</v>
      </c>
      <c r="L192" s="75" t="s">
        <v>495</v>
      </c>
      <c r="M192" s="75"/>
      <c r="N192" s="75" t="s">
        <v>142</v>
      </c>
      <c r="O192" s="75" t="s">
        <v>142</v>
      </c>
      <c r="P192" s="75"/>
      <c r="Q192" s="77" t="str">
        <f>IF(R192=DATOS!$K$4,"No aplica, es:",IF(R192=DATOS!$K$5,"Es Pública clasificada, porqué afecta:",IF(R192=DATOS!$K$6,"Es Pública clasificada, porqué afecta:",IF(R192=DATOS!$K$7,"Es Pública clasificada, porqué afecta:",IF(R192=DATOS!$K$8,"Es Pública reservada, porqué afecta:",IF(R192=DATOS!$K$9,"Es Pública reservada, porqué afecta:",IF(R192=DATOS!$K$10,"Es Pública reservada, porqué afecta:",IF(R192=DATOS!$K$11,"Es Pública reservada, porqué afecta:",IF(R192=DATOS!$K$12,"Es Pública reservada, porqué afecta:",IF(R192=DATOS!$K$13,"Es Pública reservada, porqué afecta:",IF(R192=DATOS!$K$14,"Es Pública reservada, porqué afecta:",IF(R192=DATOS!$K$15,"Es Pública reservada, porqué afecta:",IF(R192=DATOS!$K$16,"Es Pública reservada, porqué afecta:",IF(R192=DATOS!$K$17,"Es Pública reservada, porqué afecta:",""))))))))))))))</f>
        <v>Es Pública clasificada, porqué afecta:</v>
      </c>
      <c r="R192" s="77" t="s">
        <v>185</v>
      </c>
      <c r="S192" s="78" t="str">
        <f>IF(Q192=DATOS!$J$3,"No aplica",IF(Q192=DATOS!$J$4,"Artículo 15 Constitución Política (Derecho a la intimidad personal y familiar y al buen nombre)
Artículo 61 Constitución Política (Secretos comerciales e industriales)
Artículo 74 Constitución Política (El secreto profesional es inviolable)",IF(Q192=DATOS!$J$5,"Artículo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92" s="75" t="str">
        <f>IF(Q192=DATOS!$J$3,"No aplica",IF(Q192=DATOS!$J$4,"Artículo 18 de la ley 1712 de 2014",IF(Q192=DATOS!$J$5,"Artículo 19 de la ley 1712 de 2014","")))</f>
        <v>Artículo 18 de la ley 1712 de 2014</v>
      </c>
      <c r="U192" s="75" t="s">
        <v>190</v>
      </c>
      <c r="V192" s="79">
        <v>44469</v>
      </c>
      <c r="W192" s="80" t="str">
        <f>IF(R192=DATOS!$K$4,"No aplica",IF(Q192="","",IF(Q192="Es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93" spans="1:23" ht="114" x14ac:dyDescent="0.2">
      <c r="A193" s="61" t="s">
        <v>823</v>
      </c>
      <c r="B193" s="76">
        <v>460</v>
      </c>
      <c r="C193" s="75" t="s">
        <v>142</v>
      </c>
      <c r="D193" s="75" t="s">
        <v>238</v>
      </c>
      <c r="E193" s="75" t="s">
        <v>496</v>
      </c>
      <c r="F193" s="75" t="s">
        <v>247</v>
      </c>
      <c r="G193" s="75" t="s">
        <v>497</v>
      </c>
      <c r="H193" s="75" t="s">
        <v>28</v>
      </c>
      <c r="I193" s="75" t="s">
        <v>249</v>
      </c>
      <c r="J193" s="75" t="s">
        <v>30</v>
      </c>
      <c r="K193" s="75" t="s">
        <v>498</v>
      </c>
      <c r="L193" s="75" t="s">
        <v>499</v>
      </c>
      <c r="M193" s="75" t="s">
        <v>500</v>
      </c>
      <c r="N193" s="75" t="s">
        <v>142</v>
      </c>
      <c r="O193" s="75" t="s">
        <v>142</v>
      </c>
      <c r="P193" s="75" t="s">
        <v>33</v>
      </c>
      <c r="Q193" s="77" t="str">
        <f>IF(R193=DATOS!$K$4,"No aplica, es:",IF(R193=DATOS!$K$5,"Es Pública clasificada, porqué afecta:",IF(R193=DATOS!$K$6,"Es Pública clasificada, porqué afecta:",IF(R193=DATOS!$K$7,"Es Pública clasificada, porqué afecta:",IF(R193=DATOS!$K$8,"Es Pública reservada, porqué afecta:",IF(R193=DATOS!$K$9,"Es Pública reservada, porqué afecta:",IF(R193=DATOS!$K$10,"Es Pública reservada, porqué afecta:",IF(R193=DATOS!$K$11,"Es Pública reservada, porqué afecta:",IF(R193=DATOS!$K$12,"Es Pública reservada, porqué afecta:",IF(R193=DATOS!$K$13,"Es Pública reservada, porqué afecta:",IF(R193=DATOS!$K$14,"Es Pública reservada, porqué afecta:",IF(R193=DATOS!$K$15,"Es Pública reservada, porqué afecta:",IF(R193=DATOS!$K$16,"Es Pública reservada, porqué afecta:",IF(R193=DATOS!$K$17,"Es Pública reservada, porqué afecta:",""))))))))))))))</f>
        <v>Es Pública clasificada, porqué afecta:</v>
      </c>
      <c r="R193" s="77" t="s">
        <v>185</v>
      </c>
      <c r="S193" s="78" t="str">
        <f>IF(Q193=DATOS!$J$3,"No aplica",IF(Q193=DATOS!$J$4,"Artículo 15 Constitución Política (Derecho a la intimidad personal y familiar y al buen nombre)
Artículo 61 Constitución Política (Secretos comerciales e industriales)
Artículo 74 Constitución Política (El secreto profesional es inviolable)",IF(Q193=DATOS!$J$5,"Artículo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93" s="75" t="str">
        <f>IF(Q193=DATOS!$J$3,"No aplica",IF(Q193=DATOS!$J$4,"Artículo 18 de la ley 1712 de 2014",IF(Q193=DATOS!$J$5,"Artículo 19 de la ley 1712 de 2014","")))</f>
        <v>Artículo 18 de la ley 1712 de 2014</v>
      </c>
      <c r="U193" s="75" t="s">
        <v>190</v>
      </c>
      <c r="V193" s="79">
        <v>44469</v>
      </c>
      <c r="W193" s="80" t="str">
        <f>IF(R193=DATOS!$K$4,"No aplica",IF(Q193="","",IF(Q193="Es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94" spans="1:23" ht="128.25" x14ac:dyDescent="0.2">
      <c r="A194" s="61" t="s">
        <v>823</v>
      </c>
      <c r="B194" s="76">
        <v>460</v>
      </c>
      <c r="C194" s="75" t="s">
        <v>142</v>
      </c>
      <c r="D194" s="75" t="s">
        <v>238</v>
      </c>
      <c r="E194" s="75" t="s">
        <v>239</v>
      </c>
      <c r="F194" s="75" t="s">
        <v>240</v>
      </c>
      <c r="G194" s="75" t="s">
        <v>241</v>
      </c>
      <c r="H194" s="75" t="s">
        <v>28</v>
      </c>
      <c r="I194" s="75" t="s">
        <v>29</v>
      </c>
      <c r="J194" s="75" t="s">
        <v>242</v>
      </c>
      <c r="K194" s="75" t="s">
        <v>243</v>
      </c>
      <c r="L194" s="75" t="s">
        <v>244</v>
      </c>
      <c r="M194" s="75" t="s">
        <v>245</v>
      </c>
      <c r="N194" s="75" t="s">
        <v>142</v>
      </c>
      <c r="O194" s="75" t="s">
        <v>142</v>
      </c>
      <c r="P194" s="75" t="s">
        <v>33</v>
      </c>
      <c r="Q194" s="77" t="str">
        <f>IF(R194=DATOS!$K$4,"No aplica, es:",IF(R194=DATOS!$K$5,"Es Pública clasificada, porqué afecta:",IF(R194=DATOS!$K$6,"Es Pública clasificada, porqué afecta:",IF(R194=DATOS!$K$7,"Es Pública clasificada, porqué afecta:",IF(R194=DATOS!$K$8,"Es Pública reservada, porqué afecta:",IF(R194=DATOS!$K$9,"Es Pública reservada, porqué afecta:",IF(R194=DATOS!$K$10,"Es Pública reservada, porqué afecta:",IF(R194=DATOS!$K$11,"Es Pública reservada, porqué afecta:",IF(R194=DATOS!$K$12,"Es Pública reservada, porqué afecta:",IF(R194=DATOS!$K$13,"Es Pública reservada, porqué afecta:",IF(R194=DATOS!$K$14,"Es Pública reservada, porqué afecta:",IF(R194=DATOS!$K$15,"Es Pública reservada, porqué afecta:",IF(R194=DATOS!$K$16,"Es Pública reservada, porqué afecta:",IF(R194=DATOS!$K$17,"Es Pública reservada, porqué afecta:",""))))))))))))))</f>
        <v>Es Pública clasificada, porqué afecta:</v>
      </c>
      <c r="R194" s="77" t="s">
        <v>185</v>
      </c>
      <c r="S194" s="78" t="str">
        <f>IF(Q194=DATOS!$J$3,"No aplica",IF(Q194=DATOS!$J$4,"Artículo 15 Constitución Política (Derecho a la intimidad personal y familiar y al buen nombre)
Artículo 61 Constitución Política (Secretos comerciales e industriales)
Artículo 74 Constitución Política (El secreto profesional es inviolable)",IF(Q194=DATOS!$J$5,"Artículo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94" s="75" t="str">
        <f>IF(Q194=DATOS!$J$3,"No aplica",IF(Q194=DATOS!$J$4,"Artículo 18 de la ley 1712 de 2014",IF(Q194=DATOS!$J$5,"Artículo 19 de la ley 1712 de 2014","")))</f>
        <v>Artículo 18 de la ley 1712 de 2014</v>
      </c>
      <c r="U194" s="75" t="s">
        <v>191</v>
      </c>
      <c r="V194" s="79">
        <v>44469</v>
      </c>
      <c r="W194" s="80" t="str">
        <f>IF(R194=DATOS!$K$4,"No aplica",IF(Q194="","",IF(Q194="Es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95" spans="1:23" ht="42.75" x14ac:dyDescent="0.2">
      <c r="A195" s="61" t="s">
        <v>823</v>
      </c>
      <c r="B195" s="76">
        <v>460</v>
      </c>
      <c r="C195" s="75" t="s">
        <v>142</v>
      </c>
      <c r="D195" s="75" t="s">
        <v>238</v>
      </c>
      <c r="E195" s="75" t="s">
        <v>246</v>
      </c>
      <c r="F195" s="75" t="s">
        <v>247</v>
      </c>
      <c r="G195" s="75" t="s">
        <v>248</v>
      </c>
      <c r="H195" s="75" t="s">
        <v>28</v>
      </c>
      <c r="I195" s="75" t="s">
        <v>249</v>
      </c>
      <c r="J195" s="75" t="s">
        <v>30</v>
      </c>
      <c r="K195" s="75" t="s">
        <v>250</v>
      </c>
      <c r="L195" s="75" t="s">
        <v>250</v>
      </c>
      <c r="M195" s="75" t="s">
        <v>251</v>
      </c>
      <c r="N195" s="75" t="s">
        <v>142</v>
      </c>
      <c r="O195" s="75" t="s">
        <v>142</v>
      </c>
      <c r="P195" s="75" t="s">
        <v>162</v>
      </c>
      <c r="Q195" s="77" t="str">
        <f>IF(R195=DATOS!$K$4,"No aplica, es:",IF(R195=DATOS!$K$5,"Es Pública clasificada, porqué afecta:",IF(R195=DATOS!$K$6,"Es Pública clasificada, porqué afecta:",IF(R195=DATOS!$K$7,"Es Pública clasificada, porqué afecta:",IF(R195=DATOS!$K$8,"Es Pública reservada, porqué afecta:",IF(R195=DATOS!$K$9,"Es Pública reservada, porqué afecta:",IF(R195=DATOS!$K$10,"Es Pública reservada, porqué afecta:",IF(R195=DATOS!$K$11,"Es Pública reservada, porqué afecta:",IF(R195=DATOS!$K$12,"Es Pública reservada, porqué afecta:",IF(R195=DATOS!$K$13,"Es Pública reservada, porqué afecta:",IF(R195=DATOS!$K$14,"Es Pública reservada, porqué afecta:",IF(R195=DATOS!$K$15,"Es Pública reservada, porqué afecta:",IF(R195=DATOS!$K$16,"Es Pública reservada, porqué afecta:",IF(R195=DATOS!$K$17,"Es Pública reservada, porqué afecta:",""))))))))))))))</f>
        <v>No aplica, es:</v>
      </c>
      <c r="R195" s="77" t="s">
        <v>178</v>
      </c>
      <c r="S195" s="78" t="str">
        <f>IF(Q195=DATOS!$J$3,"No aplica",IF(Q195=DATOS!$J$4,"Artículo 15 Constitución Política (Derecho a la intimidad personal y familiar y al buen nombre)
Artículo 61 Constitución Política (Secretos comerciales e industriales)
Artículo 74 Constitución Política (El secreto profesional es inviolable)",IF(Q195=DATOS!$J$5,"Artículo 15 Constitución Política (Derecho a la intimidad personal y familiar y al buen nombre)
Artículo 29 Constitución Política (Debido proceso)","")))</f>
        <v>No aplica</v>
      </c>
      <c r="T195" s="75" t="str">
        <f>IF(Q195=DATOS!$J$3,"No aplica",IF(Q195=DATOS!$J$4,"Artículo 18 de la ley 1712 de 2014",IF(Q195=DATOS!$J$5,"Artículo 19 de la ley 1712 de 2014","")))</f>
        <v>No aplica</v>
      </c>
      <c r="U195" s="75" t="s">
        <v>191</v>
      </c>
      <c r="V195" s="79">
        <v>44469</v>
      </c>
      <c r="W195" s="80" t="str">
        <f>IF(R195=DATOS!$K$4,"No aplica",IF(Q195="","",IF(Q195="Es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96" spans="1:23" ht="114" x14ac:dyDescent="0.2">
      <c r="A196" s="61" t="s">
        <v>823</v>
      </c>
      <c r="B196" s="76">
        <v>461</v>
      </c>
      <c r="C196" s="75" t="s">
        <v>143</v>
      </c>
      <c r="D196" s="75" t="s">
        <v>453</v>
      </c>
      <c r="E196" s="75" t="s">
        <v>217</v>
      </c>
      <c r="F196" s="75" t="s">
        <v>427</v>
      </c>
      <c r="G196" s="75">
        <v>2014</v>
      </c>
      <c r="H196" s="75" t="s">
        <v>28</v>
      </c>
      <c r="I196" s="75" t="s">
        <v>249</v>
      </c>
      <c r="J196" s="75" t="s">
        <v>30</v>
      </c>
      <c r="K196" s="75" t="s">
        <v>490</v>
      </c>
      <c r="L196" s="75" t="s">
        <v>490</v>
      </c>
      <c r="M196" s="75" t="s">
        <v>491</v>
      </c>
      <c r="N196" s="75" t="s">
        <v>143</v>
      </c>
      <c r="O196" s="75" t="s">
        <v>143</v>
      </c>
      <c r="P196" s="75" t="s">
        <v>157</v>
      </c>
      <c r="Q196" s="77" t="str">
        <f>IF(R196=[3]DATOS!$K$4,"No aplica, es:",IF(R196=[3]DATOS!$K$5,"Es Pública clasificada, porqué afecta:",IF(R196=[3]DATOS!$K$6,"Es Pública clasificada, porqué afecta:",IF(R196=[3]DATOS!$K$7,"Es Pública clasificada, porqué afecta:",IF(R196=[3]DATOS!$K$8,"Es Pública reservada, porqué afecta:",IF(R196=[3]DATOS!$K$9,"Es Pública reservada, porqué afecta:",IF(R196=[3]DATOS!$K$10,"Es Pública reservada, porqué afecta:",IF(R196=[3]DATOS!$K$11,"Es Pública reservada, porqué afecta:",IF(R196=[3]DATOS!$K$12,"Es Pública reservada, porqué afecta:",IF(R196=[3]DATOS!$K$13,"Es Pública reservada, porqué afecta:",IF(R196=[3]DATOS!$K$14,"Es Pública reservada, porqué afecta:",IF(R196=[3]DATOS!$K$15,"Es Pública reservada, porqué afecta:",IF(R196=[3]DATOS!$K$16,"Es Pública reservada, porqué afecta:",IF(R196=[3]DATOS!$K$17,"Es Pública reservada, porqué afecta:",""))))))))))))))</f>
        <v>Es Pública clasificada, porqué afecta:</v>
      </c>
      <c r="R196" s="77" t="s">
        <v>185</v>
      </c>
      <c r="S196" s="78" t="str">
        <f>IF(Q196=[3]DATOS!$J$3,"No aplica",IF(Q196=[3]DATOS!$J$4,"Artículo 15 Constitución Política (Derecho a la intimidad personal y familiar y al buen nombre)
Artículo 61 Constitución Política (Secretos comerciales e industriales)
Artículo 74 Constitución Política (El secreto profesional es inviolable)",IF(Q196=[3]DATOS!$J$5,"Artículo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96" s="75" t="str">
        <f>IF(Q196=[3]DATOS!$J$3,"No aplica",IF(Q196=[3]DATOS!$J$4,"Artículo 18 de la ley 1712 de 2014",IF(Q196=[3]DATOS!$J$5,"Artículo 19 de la ley 1712 de 2014","")))</f>
        <v>Artículo 18 de la ley 1712 de 2014</v>
      </c>
      <c r="U196" s="75" t="s">
        <v>191</v>
      </c>
      <c r="V196" s="79">
        <v>44469</v>
      </c>
      <c r="W196" s="80" t="str">
        <f>IF(R196=[3]DATOS!$K$4,"No aplica",IF(Q196="","",IF(Q196="Es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197" spans="1:23" ht="142.5" x14ac:dyDescent="0.2">
      <c r="A197" s="61" t="s">
        <v>823</v>
      </c>
      <c r="B197" s="76">
        <v>461</v>
      </c>
      <c r="C197" s="75" t="s">
        <v>143</v>
      </c>
      <c r="D197" s="75" t="s">
        <v>446</v>
      </c>
      <c r="E197" s="75" t="s">
        <v>222</v>
      </c>
      <c r="F197" s="75" t="s">
        <v>447</v>
      </c>
      <c r="G197" s="75">
        <v>2014</v>
      </c>
      <c r="H197" s="75" t="s">
        <v>28</v>
      </c>
      <c r="I197" s="75" t="s">
        <v>249</v>
      </c>
      <c r="J197" s="75" t="s">
        <v>30</v>
      </c>
      <c r="K197" s="75" t="s">
        <v>485</v>
      </c>
      <c r="L197" s="75" t="s">
        <v>485</v>
      </c>
      <c r="M197" s="75" t="s">
        <v>484</v>
      </c>
      <c r="N197" s="75" t="s">
        <v>143</v>
      </c>
      <c r="O197" s="75" t="s">
        <v>143</v>
      </c>
      <c r="P197" s="75" t="s">
        <v>162</v>
      </c>
      <c r="Q197" s="77" t="str">
        <f>IF(R197=[3]DATOS!$K$4,"No aplica, es:",IF(R197=[3]DATOS!$K$5,"Es Pública clasificada, porqué afecta:",IF(R197=[3]DATOS!$K$6,"Es Pública clasificada, porqué afecta:",IF(R197=[3]DATOS!$K$7,"Es Pública clasificada, porqué afecta:",IF(R197=[3]DATOS!$K$8,"Es Pública reservada, porqué afecta:",IF(R197=[3]DATOS!$K$9,"Es Pública reservada, porqué afecta:",IF(R197=[3]DATOS!$K$10,"Es Pública reservada, porqué afecta:",IF(R197=[3]DATOS!$K$11,"Es Pública reservada, porqué afecta:",IF(R197=[3]DATOS!$K$12,"Es Pública reservada, porqué afecta:",IF(R197=[3]DATOS!$K$13,"Es Pública reservada, porqué afecta:",IF(R197=[3]DATOS!$K$14,"Es Pública reservada, porqué afecta:",IF(R197=[3]DATOS!$K$15,"Es Pública reservada, porqué afecta:",IF(R197=[3]DATOS!$K$16,"Es Pública reservada, porqué afecta:",IF(R197=[3]DATOS!$K$17,"Es Pública reservada, porqué afecta:",""))))))))))))))</f>
        <v>Es Pública reservada, porqué afecta:</v>
      </c>
      <c r="R197" s="77" t="s">
        <v>171</v>
      </c>
      <c r="S197" s="78" t="str">
        <f>IF(Q197=[3]DATOS!$J$3,"No aplica",IF(Q197=[3]DATOS!$J$4,"Artículo 15 Constitución Política (Derecho a la intimidad personal y familiar y al buen nombre)
Artículo 61 Constitución Política (Secretos comerciales e industriales)
Artículo 74 Constitución Política (El secreto profesional es inviolable)",IF(Q197=[3]DATOS!$J$5,"Artículo 15 Constitución Política (Derecho a la intimidad personal y familiar y al buen nombre)
Artículo 29 Constitución Política (Debido proceso)","")))</f>
        <v>Artículo 15 Constitución Política (Derecho a la intimidad personal y familiar y al buen nombre)
Artículo 29 Constitución Política (Debido proceso)</v>
      </c>
      <c r="T197" s="75" t="str">
        <f>IF(Q197=[3]DATOS!$J$3,"No aplica",IF(Q197=[3]DATOS!$J$4,"Artículo 18 de la ley 1712 de 2014",IF(Q197=[3]DATOS!$J$5,"Artículo 19 de la ley 1712 de 2014","")))</f>
        <v>Artículo 19 de la ley 1712 de 2014</v>
      </c>
      <c r="U197" s="75" t="s">
        <v>191</v>
      </c>
      <c r="V197" s="79">
        <v>44469</v>
      </c>
      <c r="W197" s="80" t="str">
        <f>IF(R197=[3]DATOS!$K$4,"No aplica",IF(Q197="","",IF(Q197="Es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De conformidad con el artículo 2.1.1.4.2.3. del Decreto 1081 de 2015. Sin perjuicio de lo señalado en el artículo 19 de la Ley 1712 de 2014. Esta excepción tiene una duración de máximo 15 años contados a partir de la fecha en que la información se genera.</v>
      </c>
    </row>
    <row r="198" spans="1:23" ht="71.25" x14ac:dyDescent="0.2">
      <c r="A198" s="61" t="s">
        <v>823</v>
      </c>
      <c r="B198" s="76">
        <v>461</v>
      </c>
      <c r="C198" s="75" t="s">
        <v>143</v>
      </c>
      <c r="D198" s="75" t="s">
        <v>466</v>
      </c>
      <c r="E198" s="75" t="s">
        <v>466</v>
      </c>
      <c r="F198" s="75" t="s">
        <v>467</v>
      </c>
      <c r="G198" s="75">
        <v>2014</v>
      </c>
      <c r="H198" s="75" t="s">
        <v>28</v>
      </c>
      <c r="I198" s="75" t="s">
        <v>29</v>
      </c>
      <c r="J198" s="75" t="s">
        <v>30</v>
      </c>
      <c r="K198" s="75" t="s">
        <v>457</v>
      </c>
      <c r="L198" s="75" t="s">
        <v>457</v>
      </c>
      <c r="M198" s="75" t="s">
        <v>468</v>
      </c>
      <c r="N198" s="75" t="s">
        <v>143</v>
      </c>
      <c r="O198" s="75" t="s">
        <v>143</v>
      </c>
      <c r="P198" s="75" t="s">
        <v>163</v>
      </c>
      <c r="Q198" s="77" t="str">
        <f>IF(R198=[3]DATOS!$K$4,"No aplica, es:",IF(R198=[3]DATOS!$K$5,"Es Pública clasificada, porqué afecta:",IF(R198=[3]DATOS!$K$6,"Es Pública clasificada, porqué afecta:",IF(R198=[3]DATOS!$K$7,"Es Pública clasificada, porqué afecta:",IF(R198=[3]DATOS!$K$8,"Es Pública reservada, porqué afecta:",IF(R198=[3]DATOS!$K$9,"Es Pública reservada, porqué afecta:",IF(R198=[3]DATOS!$K$10,"Es Pública reservada, porqué afecta:",IF(R198=[3]DATOS!$K$11,"Es Pública reservada, porqué afecta:",IF(R198=[3]DATOS!$K$12,"Es Pública reservada, porqué afecta:",IF(R198=[3]DATOS!$K$13,"Es Pública reservada, porqué afecta:",IF(R198=[3]DATOS!$K$14,"Es Pública reservada, porqué afecta:",IF(R198=[3]DATOS!$K$15,"Es Pública reservada, porqué afecta:",IF(R198=[3]DATOS!$K$16,"Es Pública reservada, porqué afecta:",IF(R198=[3]DATOS!$K$17,"Es Pública reservada, porqué afecta:",""))))))))))))))</f>
        <v>No aplica, es:</v>
      </c>
      <c r="R198" s="77" t="s">
        <v>178</v>
      </c>
      <c r="S198" s="75" t="str">
        <f>IF(Q198=[3]DATOS!$J$3,"No aplica",IF(Q198=[3]DATOS!$J$4,"Artículo 15 Constitución Política (Derecho a la intimidad personal y familiar y al buen nombre)
Artículo 61 Constitución Política (Secretos comerciales e industriales)
Artículo 74 Constitución Política (El secreto profesional es inviolable)",IF(Q198=[3]DATOS!$J$5,"Artículo 15 Constitución Política (Derecho a la intimidad personal y familiar y al buen nombre)
Artículo 29 Constitución Política (Debido proceso)","")))</f>
        <v>No aplica</v>
      </c>
      <c r="T198" s="75" t="str">
        <f>IF(Q198=[3]DATOS!$J$3,"No aplica",IF(Q198=[3]DATOS!$J$4,"Artículo 18 de la ley 1712 de 2014",IF(Q198=[3]DATOS!$J$5,"Artículo 19 de la ley 1712 de 2014","")))</f>
        <v>No aplica</v>
      </c>
      <c r="U198" s="75" t="s">
        <v>190</v>
      </c>
      <c r="V198" s="79">
        <v>44469</v>
      </c>
      <c r="W198" s="80" t="str">
        <f>IF(R198=[3]DATOS!$K$4,"No aplica",IF(Q198="","",IF(Q198="Es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199" spans="1:23" ht="114" x14ac:dyDescent="0.2">
      <c r="A199" s="61" t="s">
        <v>823</v>
      </c>
      <c r="B199" s="76">
        <v>462</v>
      </c>
      <c r="C199" s="75" t="s">
        <v>144</v>
      </c>
      <c r="D199" s="75" t="s">
        <v>453</v>
      </c>
      <c r="E199" s="75" t="s">
        <v>217</v>
      </c>
      <c r="F199" s="75" t="s">
        <v>427</v>
      </c>
      <c r="G199" s="75">
        <v>2014</v>
      </c>
      <c r="H199" s="75" t="s">
        <v>28</v>
      </c>
      <c r="I199" s="75" t="s">
        <v>249</v>
      </c>
      <c r="J199" s="75" t="s">
        <v>30</v>
      </c>
      <c r="K199" s="75" t="s">
        <v>490</v>
      </c>
      <c r="L199" s="75" t="s">
        <v>490</v>
      </c>
      <c r="M199" s="75" t="s">
        <v>491</v>
      </c>
      <c r="N199" s="75" t="s">
        <v>144</v>
      </c>
      <c r="O199" s="75" t="s">
        <v>144</v>
      </c>
      <c r="P199" s="75" t="s">
        <v>157</v>
      </c>
      <c r="Q199" s="77" t="str">
        <f>IF(R199=[3]DATOS!$K$4,"No aplica, es:",IF(R199=[3]DATOS!$K$5,"Es Pública clasificada, porqué afecta:",IF(R199=[3]DATOS!$K$6,"Es Pública clasificada, porqué afecta:",IF(R199=[3]DATOS!$K$7,"Es Pública clasificada, porqué afecta:",IF(R199=[3]DATOS!$K$8,"Es Pública reservada, porqué afecta:",IF(R199=[3]DATOS!$K$9,"Es Pública reservada, porqué afecta:",IF(R199=[3]DATOS!$K$10,"Es Pública reservada, porqué afecta:",IF(R199=[3]DATOS!$K$11,"Es Pública reservada, porqué afecta:",IF(R199=[3]DATOS!$K$12,"Es Pública reservada, porqué afecta:",IF(R199=[3]DATOS!$K$13,"Es Pública reservada, porqué afecta:",IF(R199=[3]DATOS!$K$14,"Es Pública reservada, porqué afecta:",IF(R199=[3]DATOS!$K$15,"Es Pública reservada, porqué afecta:",IF(R199=[3]DATOS!$K$16,"Es Pública reservada, porqué afecta:",IF(R199=[3]DATOS!$K$17,"Es Pública reservada, porqué afecta:",""))))))))))))))</f>
        <v>Es Pública clasificada, porqué afecta:</v>
      </c>
      <c r="R199" s="77" t="s">
        <v>185</v>
      </c>
      <c r="S199" s="78" t="str">
        <f>IF(Q199=[3]DATOS!$J$3,"No aplica",IF(Q199=[3]DATOS!$J$4,"Artículo 15 Constitución Política (Derecho a la intimidad personal y familiar y al buen nombre)
Artículo 61 Constitución Política (Secretos comerciales e industriales)
Artículo 74 Constitución Política (El secreto profesional es inviolable)",IF(Q199=[3]DATOS!$J$5,"Artículo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199" s="75" t="str">
        <f>IF(Q199=[3]DATOS!$J$3,"No aplica",IF(Q199=[3]DATOS!$J$4,"Artículo 18 de la ley 1712 de 2014",IF(Q199=[3]DATOS!$J$5,"Artículo 19 de la ley 1712 de 2014","")))</f>
        <v>Artículo 18 de la ley 1712 de 2014</v>
      </c>
      <c r="U199" s="75" t="s">
        <v>191</v>
      </c>
      <c r="V199" s="79">
        <v>44469</v>
      </c>
      <c r="W199" s="80" t="str">
        <f>IF(R199=[3]DATOS!$K$4,"No aplica",IF(Q199="","",IF(Q199="Es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00" spans="1:23" ht="142.5" x14ac:dyDescent="0.2">
      <c r="A200" s="61" t="s">
        <v>823</v>
      </c>
      <c r="B200" s="76">
        <v>462</v>
      </c>
      <c r="C200" s="75" t="s">
        <v>144</v>
      </c>
      <c r="D200" s="75" t="s">
        <v>446</v>
      </c>
      <c r="E200" s="75" t="s">
        <v>222</v>
      </c>
      <c r="F200" s="75" t="s">
        <v>447</v>
      </c>
      <c r="G200" s="75">
        <v>2014</v>
      </c>
      <c r="H200" s="75" t="s">
        <v>28</v>
      </c>
      <c r="I200" s="75" t="s">
        <v>249</v>
      </c>
      <c r="J200" s="75" t="s">
        <v>30</v>
      </c>
      <c r="K200" s="75" t="s">
        <v>485</v>
      </c>
      <c r="L200" s="75" t="s">
        <v>485</v>
      </c>
      <c r="M200" s="75" t="s">
        <v>484</v>
      </c>
      <c r="N200" s="75" t="s">
        <v>144</v>
      </c>
      <c r="O200" s="75" t="s">
        <v>144</v>
      </c>
      <c r="P200" s="75" t="s">
        <v>162</v>
      </c>
      <c r="Q200" s="77" t="str">
        <f>IF(R200=[3]DATOS!$K$4,"No aplica, es:",IF(R200=[3]DATOS!$K$5,"Es Pública clasificada, porqué afecta:",IF(R200=[3]DATOS!$K$6,"Es Pública clasificada, porqué afecta:",IF(R200=[3]DATOS!$K$7,"Es Pública clasificada, porqué afecta:",IF(R200=[3]DATOS!$K$8,"Es Pública reservada, porqué afecta:",IF(R200=[3]DATOS!$K$9,"Es Pública reservada, porqué afecta:",IF(R200=[3]DATOS!$K$10,"Es Pública reservada, porqué afecta:",IF(R200=[3]DATOS!$K$11,"Es Pública reservada, porqué afecta:",IF(R200=[3]DATOS!$K$12,"Es Pública reservada, porqué afecta:",IF(R200=[3]DATOS!$K$13,"Es Pública reservada, porqué afecta:",IF(R200=[3]DATOS!$K$14,"Es Pública reservada, porqué afecta:",IF(R200=[3]DATOS!$K$15,"Es Pública reservada, porqué afecta:",IF(R200=[3]DATOS!$K$16,"Es Pública reservada, porqué afecta:",IF(R200=[3]DATOS!$K$17,"Es Pública reservada, porqué afecta:",""))))))))))))))</f>
        <v>Es Pública reservada, porqué afecta:</v>
      </c>
      <c r="R200" s="77" t="s">
        <v>171</v>
      </c>
      <c r="S200" s="78" t="str">
        <f>IF(Q200=[3]DATOS!$J$3,"No aplica",IF(Q200=[3]DATOS!$J$4,"Artículo 15 Constitución Política (Derecho a la intimidad personal y familiar y al buen nombre)
Artículo 61 Constitución Política (Secretos comerciales e industriales)
Artículo 74 Constitución Política (El secreto profesional es inviolable)",IF(Q200=[3]DATOS!$J$5,"Artículo 15 Constitución Política (Derecho a la intimidad personal y familiar y al buen nombre)
Artículo 29 Constitución Política (Debido proceso)","")))</f>
        <v>Artículo 15 Constitución Política (Derecho a la intimidad personal y familiar y al buen nombre)
Artículo 29 Constitución Política (Debido proceso)</v>
      </c>
      <c r="T200" s="75" t="str">
        <f>IF(Q200=[3]DATOS!$J$3,"No aplica",IF(Q200=[3]DATOS!$J$4,"Artículo 18 de la ley 1712 de 2014",IF(Q200=[3]DATOS!$J$5,"Artículo 19 de la ley 1712 de 2014","")))</f>
        <v>Artículo 19 de la ley 1712 de 2014</v>
      </c>
      <c r="U200" s="75" t="s">
        <v>191</v>
      </c>
      <c r="V200" s="79">
        <v>44469</v>
      </c>
      <c r="W200" s="80" t="str">
        <f>IF(R200=[3]DATOS!$K$4,"No aplica",IF(Q200="","",IF(Q200="Es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De conformidad con el artículo 2.1.1.4.2.3. del Decreto 1081 de 2015. Sin perjuicio de lo señalado en el artículo 19 de la Ley 1712 de 2014. Esta excepción tiene una duración de máximo 15 años contados a partir de la fecha en que la información se genera.</v>
      </c>
    </row>
    <row r="201" spans="1:23" ht="71.25" x14ac:dyDescent="0.2">
      <c r="A201" s="61" t="s">
        <v>823</v>
      </c>
      <c r="B201" s="76">
        <v>462</v>
      </c>
      <c r="C201" s="75" t="s">
        <v>144</v>
      </c>
      <c r="D201" s="75" t="s">
        <v>466</v>
      </c>
      <c r="E201" s="75" t="s">
        <v>466</v>
      </c>
      <c r="F201" s="75" t="s">
        <v>467</v>
      </c>
      <c r="G201" s="75">
        <v>2014</v>
      </c>
      <c r="H201" s="75" t="s">
        <v>28</v>
      </c>
      <c r="I201" s="75" t="s">
        <v>29</v>
      </c>
      <c r="J201" s="75" t="s">
        <v>30</v>
      </c>
      <c r="K201" s="75" t="s">
        <v>457</v>
      </c>
      <c r="L201" s="75" t="s">
        <v>457</v>
      </c>
      <c r="M201" s="75" t="s">
        <v>468</v>
      </c>
      <c r="N201" s="75" t="s">
        <v>144</v>
      </c>
      <c r="O201" s="75" t="s">
        <v>144</v>
      </c>
      <c r="P201" s="75" t="s">
        <v>163</v>
      </c>
      <c r="Q201" s="77" t="str">
        <f>IF(R201=[3]DATOS!$K$4,"No aplica, es:",IF(R201=[3]DATOS!$K$5,"Es Pública clasificada, porqué afecta:",IF(R201=[3]DATOS!$K$6,"Es Pública clasificada, porqué afecta:",IF(R201=[3]DATOS!$K$7,"Es Pública clasificada, porqué afecta:",IF(R201=[3]DATOS!$K$8,"Es Pública reservada, porqué afecta:",IF(R201=[3]DATOS!$K$9,"Es Pública reservada, porqué afecta:",IF(R201=[3]DATOS!$K$10,"Es Pública reservada, porqué afecta:",IF(R201=[3]DATOS!$K$11,"Es Pública reservada, porqué afecta:",IF(R201=[3]DATOS!$K$12,"Es Pública reservada, porqué afecta:",IF(R201=[3]DATOS!$K$13,"Es Pública reservada, porqué afecta:",IF(R201=[3]DATOS!$K$14,"Es Pública reservada, porqué afecta:",IF(R201=[3]DATOS!$K$15,"Es Pública reservada, porqué afecta:",IF(R201=[3]DATOS!$K$16,"Es Pública reservada, porqué afecta:",IF(R201=[3]DATOS!$K$17,"Es Pública reservada, porqué afecta:",""))))))))))))))</f>
        <v>No aplica, es:</v>
      </c>
      <c r="R201" s="77" t="s">
        <v>178</v>
      </c>
      <c r="S201" s="75" t="str">
        <f>IF(Q201=[3]DATOS!$J$3,"No aplica",IF(Q201=[3]DATOS!$J$4,"Artículo 15 Constitución Política (Derecho a la intimidad personal y familiar y al buen nombre)
Artículo 61 Constitución Política (Secretos comerciales e industriales)
Artículo 74 Constitución Política (El secreto profesional es inviolable)",IF(Q201=[3]DATOS!$J$5,"Artículo 15 Constitución Política (Derecho a la intimidad personal y familiar y al buen nombre)
Artículo 29 Constitución Política (Debido proceso)","")))</f>
        <v>No aplica</v>
      </c>
      <c r="T201" s="75" t="str">
        <f>IF(Q201=[3]DATOS!$J$3,"No aplica",IF(Q201=[3]DATOS!$J$4,"Artículo 18 de la ley 1712 de 2014",IF(Q201=[3]DATOS!$J$5,"Artículo 19 de la ley 1712 de 2014","")))</f>
        <v>No aplica</v>
      </c>
      <c r="U201" s="75" t="s">
        <v>190</v>
      </c>
      <c r="V201" s="79">
        <v>44469</v>
      </c>
      <c r="W201" s="80" t="str">
        <f>IF(R201=[3]DATOS!$K$4,"No aplica",IF(Q201="","",IF(Q201="Es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02" spans="1:23" ht="313.5" x14ac:dyDescent="0.2">
      <c r="A202" s="61" t="s">
        <v>823</v>
      </c>
      <c r="B202" s="76">
        <v>480</v>
      </c>
      <c r="C202" s="75" t="s">
        <v>123</v>
      </c>
      <c r="D202" s="75" t="s">
        <v>535</v>
      </c>
      <c r="E202" s="75" t="s">
        <v>535</v>
      </c>
      <c r="F202" s="75" t="s">
        <v>536</v>
      </c>
      <c r="G202" s="75">
        <v>2017</v>
      </c>
      <c r="H202" s="75" t="s">
        <v>28</v>
      </c>
      <c r="I202" s="75" t="s">
        <v>29</v>
      </c>
      <c r="J202" s="75" t="s">
        <v>537</v>
      </c>
      <c r="K202" s="75" t="s">
        <v>32</v>
      </c>
      <c r="L202" s="75" t="s">
        <v>32</v>
      </c>
      <c r="M202" s="75" t="s">
        <v>538</v>
      </c>
      <c r="N202" s="75" t="s">
        <v>123</v>
      </c>
      <c r="O202" s="75" t="s">
        <v>123</v>
      </c>
      <c r="P202" s="75" t="s">
        <v>33</v>
      </c>
      <c r="Q202" s="77" t="str">
        <f>IF(R202=DATOS!$K$4,"No aplica, es:",IF(R202=DATOS!$K$5,"Es Pública clasificada, porqué afecta:",IF(R202=DATOS!$K$6,"Es Pública clasificada, porqué afecta:",IF(R202=DATOS!$K$7,"Es Pública clasificada, porqué afecta:",IF(R202=DATOS!$K$8,"Es Pública reservada, porqué afecta:",IF(R202=DATOS!$K$9,"Es Pública reservada, porqué afecta:",IF(R202=DATOS!$K$10,"Es Pública reservada, porqué afecta:",IF(R202=DATOS!$K$11,"Es Pública reservada, porqué afecta:",IF(R202=DATOS!$K$12,"Es Pública reservada, porqué afecta:",IF(R202=DATOS!$K$13,"Es Pública reservada, porqué afecta:",IF(R202=DATOS!$K$14,"Es Pública reservada, porqué afecta:",IF(R202=DATOS!$K$15,"Es Pública reservada, porqué afecta:",IF(R202=DATOS!$K$16,"Es Pública reservada, porqué afecta:",IF(R202=DATOS!$K$17,"Es Pública reservada, porqué afecta:",""))))))))))))))</f>
        <v>Es Pública clasificada, porqué afecta:</v>
      </c>
      <c r="R202" s="77" t="s">
        <v>185</v>
      </c>
      <c r="S202" s="78" t="str">
        <f>IF(Q202=DATOS!$J$3,"No aplica",IF(Q202=DATOS!$J$4,"Artículo 15 Constitución Política (Derecho a la intimidad personal y familiar y al buen nombre)
Artículo 61 Constitución Política (Secretos comerciales e industriales)
Artículo 74 Constitución Política (El secreto profesional es inviolable)",IF(Q202=DATOS!$J$5,"Artículo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202" s="75" t="str">
        <f>IF(Q202=DATOS!$J$3,"No aplica",IF(Q202=DATOS!$J$4,"Artículo 18 de la ley 1712 de 2014",IF(Q202=DATOS!$J$5,"Artículo 19 de la ley 1712 de 2014","")))</f>
        <v>Artículo 18 de la ley 1712 de 2014</v>
      </c>
      <c r="U202" s="75" t="s">
        <v>190</v>
      </c>
      <c r="V202" s="79">
        <v>44386</v>
      </c>
      <c r="W202" s="80" t="str">
        <f>IF(R202=DATOS!$K$4,"No aplica",IF(Q202="","",IF(Q202="Es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03" spans="1:23" ht="409.5" x14ac:dyDescent="0.2">
      <c r="A203" s="61" t="s">
        <v>823</v>
      </c>
      <c r="B203" s="76">
        <v>480</v>
      </c>
      <c r="C203" s="75" t="s">
        <v>123</v>
      </c>
      <c r="D203" s="75" t="s">
        <v>217</v>
      </c>
      <c r="E203" s="75" t="s">
        <v>217</v>
      </c>
      <c r="F203" s="75" t="s">
        <v>436</v>
      </c>
      <c r="G203" s="75">
        <v>2017</v>
      </c>
      <c r="H203" s="75" t="s">
        <v>28</v>
      </c>
      <c r="I203" s="75" t="s">
        <v>29</v>
      </c>
      <c r="J203" s="75" t="s">
        <v>537</v>
      </c>
      <c r="K203" s="75" t="s">
        <v>32</v>
      </c>
      <c r="L203" s="75" t="s">
        <v>32</v>
      </c>
      <c r="M203" s="75" t="s">
        <v>539</v>
      </c>
      <c r="N203" s="75" t="s">
        <v>123</v>
      </c>
      <c r="O203" s="75" t="s">
        <v>123</v>
      </c>
      <c r="P203" s="75" t="s">
        <v>157</v>
      </c>
      <c r="Q203" s="77" t="str">
        <f>IF(R203=DATOS!$K$4,"No aplica, es:",IF(R203=DATOS!$K$5,"Es Pública clasificada, porqué afecta:",IF(R203=DATOS!$K$6,"Es Pública clasificada, porqué afecta:",IF(R203=DATOS!$K$7,"Es Pública clasificada, porqué afecta:",IF(R203=DATOS!$K$8,"Es Pública reservada, porqué afecta:",IF(R203=DATOS!$K$9,"Es Pública reservada, porqué afecta:",IF(R203=DATOS!$K$10,"Es Pública reservada, porqué afecta:",IF(R203=DATOS!$K$11,"Es Pública reservada, porqué afecta:",IF(R203=DATOS!$K$12,"Es Pública reservada, porqué afecta:",IF(R203=DATOS!$K$13,"Es Pública reservada, porqué afecta:",IF(R203=DATOS!$K$14,"Es Pública reservada, porqué afecta:",IF(R203=DATOS!$K$15,"Es Pública reservada, porqué afecta:",IF(R203=DATOS!$K$16,"Es Pública reservada, porqué afecta:",IF(R203=DATOS!$K$17,"Es Pública reservada, porqué afecta:",""))))))))))))))</f>
        <v>Es Pública clasificada, porqué afecta:</v>
      </c>
      <c r="R203" s="77" t="s">
        <v>185</v>
      </c>
      <c r="S203" s="78" t="str">
        <f>IF(Q203=DATOS!$J$3,"No aplica",IF(Q203=DATOS!$J$4,"Artículo 15 Constitución Política (Derecho a la intimidad personal y familiar y al buen nombre)
Artículo 61 Constitución Política (Secretos comerciales e industriales)
Artículo 74 Constitución Política (El secreto profesional es inviolable)",IF(Q203=DATOS!$J$5,"Artículo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203" s="75" t="str">
        <f>IF(Q203=DATOS!$J$3,"No aplica",IF(Q203=DATOS!$J$4,"Artículo 18 de la ley 1712 de 2014",IF(Q203=DATOS!$J$5,"Artículo 19 de la ley 1712 de 2014","")))</f>
        <v>Artículo 18 de la ley 1712 de 2014</v>
      </c>
      <c r="U203" s="75" t="s">
        <v>191</v>
      </c>
      <c r="V203" s="79">
        <v>44386</v>
      </c>
      <c r="W203" s="80" t="str">
        <f>IF(R203=DATOS!$K$4,"No aplica",IF(Q203="","",IF(Q203="Es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04" spans="1:23" ht="42.75" x14ac:dyDescent="0.2">
      <c r="A204" s="94" t="s">
        <v>823</v>
      </c>
      <c r="B204" s="76">
        <v>520</v>
      </c>
      <c r="C204" s="75" t="s">
        <v>146</v>
      </c>
      <c r="D204" s="75" t="s">
        <v>439</v>
      </c>
      <c r="E204" s="75" t="s">
        <v>439</v>
      </c>
      <c r="F204" s="75" t="s">
        <v>440</v>
      </c>
      <c r="G204" s="82">
        <v>2014</v>
      </c>
      <c r="H204" s="75" t="s">
        <v>28</v>
      </c>
      <c r="I204" s="75" t="s">
        <v>29</v>
      </c>
      <c r="J204" s="75" t="s">
        <v>441</v>
      </c>
      <c r="K204" s="75" t="s">
        <v>32</v>
      </c>
      <c r="L204" s="75" t="s">
        <v>32</v>
      </c>
      <c r="M204" s="75" t="s">
        <v>442</v>
      </c>
      <c r="N204" s="75" t="s">
        <v>146</v>
      </c>
      <c r="O204" s="75" t="s">
        <v>146</v>
      </c>
      <c r="P204" s="75" t="s">
        <v>163</v>
      </c>
      <c r="Q204" s="77" t="str">
        <f>IF(R204=DATOS!$K$4,"No aplica, es:",IF(R204=DATOS!$K$5,"Es Pública clasificada, porqué afecta:",IF(R204=DATOS!$K$6,"Es Pública clasificada, porqué afecta:",IF(R204=DATOS!$K$7,"Es Pública clasificada, porqué afecta:",IF(R204=DATOS!$K$8,"Es Pública reservada, porqué afecta:",IF(R204=DATOS!$K$9,"Es Pública reservada, porqué afecta:",IF(R204=DATOS!$K$10,"Es Pública reservada, porqué afecta:",IF(R204=DATOS!$K$11,"Es Pública reservada, porqué afecta:",IF(R204=DATOS!$K$12,"Es Pública reservada, porqué afecta:",IF(R204=DATOS!$K$13,"Es Pública reservada, porqué afecta:",IF(R204=DATOS!$K$14,"Es Pública reservada, porqué afecta:",IF(R204=DATOS!$K$15,"Es Pública reservada, porqué afecta:",IF(R204=DATOS!$K$16,"Es Pública reservada, porqué afecta:",IF(R204=DATOS!$K$17,"Es Pública reservada, porqué afecta:",""))))))))))))))</f>
        <v>No aplica, es:</v>
      </c>
      <c r="R204" s="77" t="s">
        <v>178</v>
      </c>
      <c r="S204" s="78" t="str">
        <f>IF(Q204=DATOS!$J$3,"No aplica",IF(Q204=DATOS!$J$4,"Artículo 15 Constitución Política (Derecho a la intimidad personal y familiar y al buen nombre)
Artículo 61 Constitución Política (Secretos comerciales e industriales)
Artículo 74 Constitución Política (El secreto profesional es inviolable)",IF(Q204=DATOS!$J$5,"Artículo 15 Constitución Política (Derecho a la intimidad personal y familiar y al buen nombre)
Artículo 29 Constitución Política (Debido proceso)","")))</f>
        <v>No aplica</v>
      </c>
      <c r="T204" s="75" t="str">
        <f>IF(Q204=DATOS!$J$3,"No aplica",IF(Q204=DATOS!$J$4,"Artículo 18 de la ley 1712 de 2014",IF(Q204=DATOS!$J$5,"Artículo 19 de la ley 1712 de 2014","")))</f>
        <v>No aplica</v>
      </c>
      <c r="U204" s="75" t="s">
        <v>190</v>
      </c>
      <c r="V204" s="79">
        <v>44383</v>
      </c>
      <c r="W204" s="80" t="str">
        <f>IF(R204=DATOS!$K$4,"No aplica",IF(Q204="","",IF(Q204="Es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05" spans="1:23" ht="57" x14ac:dyDescent="0.2">
      <c r="A205" s="94" t="s">
        <v>823</v>
      </c>
      <c r="B205" s="76">
        <v>520</v>
      </c>
      <c r="C205" s="75" t="s">
        <v>146</v>
      </c>
      <c r="D205" s="75" t="s">
        <v>443</v>
      </c>
      <c r="E205" s="75" t="s">
        <v>443</v>
      </c>
      <c r="F205" s="75" t="s">
        <v>444</v>
      </c>
      <c r="G205" s="82">
        <v>2014</v>
      </c>
      <c r="H205" s="75" t="s">
        <v>28</v>
      </c>
      <c r="I205" s="75" t="s">
        <v>29</v>
      </c>
      <c r="J205" s="75" t="s">
        <v>441</v>
      </c>
      <c r="K205" s="75" t="s">
        <v>32</v>
      </c>
      <c r="L205" s="75" t="s">
        <v>32</v>
      </c>
      <c r="M205" s="75" t="s">
        <v>445</v>
      </c>
      <c r="N205" s="75" t="s">
        <v>146</v>
      </c>
      <c r="O205" s="75" t="s">
        <v>146</v>
      </c>
      <c r="P205" s="75" t="s">
        <v>163</v>
      </c>
      <c r="Q205" s="77" t="str">
        <f>IF(R205=DATOS!$K$4,"No aplica, es:",IF(R205=DATOS!$K$5,"Es Pública clasificada, porqué afecta:",IF(R205=DATOS!$K$6,"Es Pública clasificada, porqué afecta:",IF(R205=DATOS!$K$7,"Es Pública clasificada, porqué afecta:",IF(R205=DATOS!$K$8,"Es Pública reservada, porqué afecta:",IF(R205=DATOS!$K$9,"Es Pública reservada, porqué afecta:",IF(R205=DATOS!$K$10,"Es Pública reservada, porqué afecta:",IF(R205=DATOS!$K$11,"Es Pública reservada, porqué afecta:",IF(R205=DATOS!$K$12,"Es Pública reservada, porqué afecta:",IF(R205=DATOS!$K$13,"Es Pública reservada, porqué afecta:",IF(R205=DATOS!$K$14,"Es Pública reservada, porqué afecta:",IF(R205=DATOS!$K$15,"Es Pública reservada, porqué afecta:",IF(R205=DATOS!$K$16,"Es Pública reservada, porqué afecta:",IF(R205=DATOS!$K$17,"Es Pública reservada, porqué afecta:",""))))))))))))))</f>
        <v>No aplica, es:</v>
      </c>
      <c r="R205" s="77" t="s">
        <v>178</v>
      </c>
      <c r="S205" s="78" t="str">
        <f>IF(Q205=DATOS!$J$3,"No aplica",IF(Q205=DATOS!$J$4,"Artículo 15 Constitución Política (Derecho a la intimidad personal y familiar y al buen nombre)
Artículo 61 Constitución Política (Secretos comerciales e industriales)
Artículo 74 Constitución Política (El secreto profesional es inviolable)",IF(Q205=DATOS!$J$5,"Artículo 15 Constitución Política (Derecho a la intimidad personal y familiar y al buen nombre)
Artículo 29 Constitución Política (Debido proceso)","")))</f>
        <v>No aplica</v>
      </c>
      <c r="T205" s="75" t="str">
        <f>IF(Q205=DATOS!$J$3,"No aplica",IF(Q205=DATOS!$J$4,"Artículo 18 de la ley 1712 de 2014",IF(Q205=DATOS!$J$5,"Artículo 19 de la ley 1712 de 2014","")))</f>
        <v>No aplica</v>
      </c>
      <c r="U205" s="75" t="s">
        <v>190</v>
      </c>
      <c r="V205" s="79">
        <v>44383</v>
      </c>
      <c r="W205" s="80" t="str">
        <f>IF(R205=DATOS!$K$4,"No aplica",IF(Q205="","",IF(Q205="Es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06" spans="1:23" ht="42.75" x14ac:dyDescent="0.2">
      <c r="A206" s="94" t="s">
        <v>823</v>
      </c>
      <c r="B206" s="76">
        <v>520</v>
      </c>
      <c r="C206" s="75" t="s">
        <v>146</v>
      </c>
      <c r="D206" s="75" t="s">
        <v>446</v>
      </c>
      <c r="E206" s="75" t="s">
        <v>446</v>
      </c>
      <c r="F206" s="75" t="s">
        <v>447</v>
      </c>
      <c r="G206" s="82">
        <v>2014</v>
      </c>
      <c r="H206" s="75" t="s">
        <v>28</v>
      </c>
      <c r="I206" s="75" t="s">
        <v>29</v>
      </c>
      <c r="J206" s="75" t="s">
        <v>441</v>
      </c>
      <c r="K206" s="75" t="s">
        <v>32</v>
      </c>
      <c r="L206" s="75" t="s">
        <v>32</v>
      </c>
      <c r="M206" s="80" t="s">
        <v>824</v>
      </c>
      <c r="N206" s="75" t="s">
        <v>146</v>
      </c>
      <c r="O206" s="75" t="s">
        <v>146</v>
      </c>
      <c r="P206" s="75" t="s">
        <v>163</v>
      </c>
      <c r="Q206" s="77" t="str">
        <f>IF(R206=DATOS!$K$4,"No aplica, es:",IF(R206=DATOS!$K$5,"Es Pública clasificada, porqué afecta:",IF(R206=DATOS!$K$6,"Es Pública clasificada, porqué afecta:",IF(R206=DATOS!$K$7,"Es Pública clasificada, porqué afecta:",IF(R206=DATOS!$K$8,"Es Pública reservada, porqué afecta:",IF(R206=DATOS!$K$9,"Es Pública reservada, porqué afecta:",IF(R206=DATOS!$K$10,"Es Pública reservada, porqué afecta:",IF(R206=DATOS!$K$11,"Es Pública reservada, porqué afecta:",IF(R206=DATOS!$K$12,"Es Pública reservada, porqué afecta:",IF(R206=DATOS!$K$13,"Es Pública reservada, porqué afecta:",IF(R206=DATOS!$K$14,"Es Pública reservada, porqué afecta:",IF(R206=DATOS!$K$15,"Es Pública reservada, porqué afecta:",IF(R206=DATOS!$K$16,"Es Pública reservada, porqué afecta:",IF(R206=DATOS!$K$17,"Es Pública reservada, porqué afecta:",""))))))))))))))</f>
        <v>No aplica, es:</v>
      </c>
      <c r="R206" s="77" t="s">
        <v>178</v>
      </c>
      <c r="S206" s="78" t="str">
        <f>IF(Q206=DATOS!$J$3,"No aplica",IF(Q206=DATOS!$J$4,"Artículo 15 Constitución Política (Derecho a la intimidad personal y familiar y al buen nombre)
Artículo 61 Constitución Política (Secretos comerciales e industriales)
Artículo 74 Constitución Política (El secreto profesional es inviolable)",IF(Q206=DATOS!$J$5,"Artículo 15 Constitución Política (Derecho a la intimidad personal y familiar y al buen nombre)
Artículo 29 Constitución Política (Debido proceso)","")))</f>
        <v>No aplica</v>
      </c>
      <c r="T206" s="75" t="str">
        <f>IF(Q206=DATOS!$J$3,"No aplica",IF(Q206=DATOS!$J$4,"Artículo 18 de la ley 1712 de 2014",IF(Q206=DATOS!$J$5,"Artículo 19 de la ley 1712 de 2014","")))</f>
        <v>No aplica</v>
      </c>
      <c r="U206" s="75" t="s">
        <v>191</v>
      </c>
      <c r="V206" s="79">
        <v>44383</v>
      </c>
      <c r="W206" s="80" t="str">
        <f>IF(R206=DATOS!$K$4,"No aplica",IF(Q206="","",IF(Q206="Es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07" spans="1:23" ht="71.25" x14ac:dyDescent="0.2">
      <c r="A207" s="94" t="s">
        <v>823</v>
      </c>
      <c r="B207" s="76">
        <v>520</v>
      </c>
      <c r="C207" s="75" t="s">
        <v>146</v>
      </c>
      <c r="D207" s="75" t="s">
        <v>446</v>
      </c>
      <c r="E207" s="75" t="s">
        <v>446</v>
      </c>
      <c r="F207" s="75" t="s">
        <v>449</v>
      </c>
      <c r="G207" s="82">
        <v>2014</v>
      </c>
      <c r="H207" s="75" t="s">
        <v>28</v>
      </c>
      <c r="I207" s="75" t="s">
        <v>29</v>
      </c>
      <c r="J207" s="75" t="s">
        <v>441</v>
      </c>
      <c r="K207" s="75" t="s">
        <v>32</v>
      </c>
      <c r="L207" s="75" t="s">
        <v>32</v>
      </c>
      <c r="M207" s="75" t="s">
        <v>450</v>
      </c>
      <c r="N207" s="75" t="s">
        <v>146</v>
      </c>
      <c r="O207" s="75" t="s">
        <v>146</v>
      </c>
      <c r="P207" s="75" t="s">
        <v>163</v>
      </c>
      <c r="Q207" s="77" t="str">
        <f>IF(R207=DATOS!$K$4,"No aplica, es:",IF(R207=DATOS!$K$5,"Es Pública clasificada, porqué afecta:",IF(R207=DATOS!$K$6,"Es Pública clasificada, porqué afecta:",IF(R207=DATOS!$K$7,"Es Pública clasificada, porqué afecta:",IF(R207=DATOS!$K$8,"Es Pública reservada, porqué afecta:",IF(R207=DATOS!$K$9,"Es Pública reservada, porqué afecta:",IF(R207=DATOS!$K$10,"Es Pública reservada, porqué afecta:",IF(R207=DATOS!$K$11,"Es Pública reservada, porqué afecta:",IF(R207=DATOS!$K$12,"Es Pública reservada, porqué afecta:",IF(R207=DATOS!$K$13,"Es Pública reservada, porqué afecta:",IF(R207=DATOS!$K$14,"Es Pública reservada, porqué afecta:",IF(R207=DATOS!$K$15,"Es Pública reservada, porqué afecta:",IF(R207=DATOS!$K$16,"Es Pública reservada, porqué afecta:",IF(R207=DATOS!$K$17,"Es Pública reservada, porqué afecta:",""))))))))))))))</f>
        <v>No aplica, es:</v>
      </c>
      <c r="R207" s="77" t="s">
        <v>178</v>
      </c>
      <c r="S207" s="78" t="str">
        <f>IF(Q207=DATOS!$J$3,"No aplica",IF(Q207=DATOS!$J$4,"Artículo 15 Constitución Política (Derecho a la intimidad personal y familiar y al buen nombre)
Artículo 61 Constitución Política (Secretos comerciales e industriales)
Artículo 74 Constitución Política (El secreto profesional es inviolable)",IF(Q207=DATOS!$J$5,"Artículo 15 Constitución Política (Derecho a la intimidad personal y familiar y al buen nombre)
Artículo 29 Constitución Política (Debido proceso)","")))</f>
        <v>No aplica</v>
      </c>
      <c r="T207" s="75" t="str">
        <f>IF(Q207=DATOS!$J$3,"No aplica",IF(Q207=DATOS!$J$4,"Artículo 18 de la ley 1712 de 2014",IF(Q207=DATOS!$J$5,"Artículo 19 de la ley 1712 de 2014","")))</f>
        <v>No aplica</v>
      </c>
      <c r="U207" s="75" t="s">
        <v>191</v>
      </c>
      <c r="V207" s="79">
        <v>44383</v>
      </c>
      <c r="W207" s="80"/>
    </row>
    <row r="208" spans="1:23" ht="42.75" x14ac:dyDescent="0.2">
      <c r="A208" s="94" t="s">
        <v>823</v>
      </c>
      <c r="B208" s="76">
        <v>520</v>
      </c>
      <c r="C208" s="75" t="s">
        <v>146</v>
      </c>
      <c r="D208" s="75" t="s">
        <v>399</v>
      </c>
      <c r="E208" s="75" t="s">
        <v>399</v>
      </c>
      <c r="F208" s="75" t="s">
        <v>451</v>
      </c>
      <c r="G208" s="82">
        <v>2014</v>
      </c>
      <c r="H208" s="75" t="s">
        <v>28</v>
      </c>
      <c r="I208" s="75" t="s">
        <v>29</v>
      </c>
      <c r="J208" s="75" t="s">
        <v>441</v>
      </c>
      <c r="K208" s="75" t="s">
        <v>32</v>
      </c>
      <c r="L208" s="75" t="s">
        <v>32</v>
      </c>
      <c r="M208" s="75" t="s">
        <v>452</v>
      </c>
      <c r="N208" s="75" t="s">
        <v>146</v>
      </c>
      <c r="O208" s="75" t="s">
        <v>146</v>
      </c>
      <c r="P208" s="75" t="s">
        <v>163</v>
      </c>
      <c r="Q208" s="77" t="str">
        <f>IF(R208=DATOS!$K$4,"No aplica, es:",IF(R208=DATOS!$K$5,"Es Pública clasificada, porqué afecta:",IF(R208=DATOS!$K$6,"Es Pública clasificada, porqué afecta:",IF(R208=DATOS!$K$7,"Es Pública clasificada, porqué afecta:",IF(R208=DATOS!$K$8,"Es Pública reservada, porqué afecta:",IF(R208=DATOS!$K$9,"Es Pública reservada, porqué afecta:",IF(R208=DATOS!$K$10,"Es Pública reservada, porqué afecta:",IF(R208=DATOS!$K$11,"Es Pública reservada, porqué afecta:",IF(R208=DATOS!$K$12,"Es Pública reservada, porqué afecta:",IF(R208=DATOS!$K$13,"Es Pública reservada, porqué afecta:",IF(R208=DATOS!$K$14,"Es Pública reservada, porqué afecta:",IF(R208=DATOS!$K$15,"Es Pública reservada, porqué afecta:",IF(R208=DATOS!$K$16,"Es Pública reservada, porqué afecta:",IF(R208=DATOS!$K$17,"Es Pública reservada, porqué afecta:",""))))))))))))))</f>
        <v>No aplica, es:</v>
      </c>
      <c r="R208" s="77" t="s">
        <v>178</v>
      </c>
      <c r="S208" s="78" t="str">
        <f>IF(Q208=DATOS!$J$3,"No aplica",IF(Q208=DATOS!$J$4,"Artículo 15 Constitución Política (Derecho a la intimidad personal y familiar y al buen nombre)
Artículo 61 Constitución Política (Secretos comerciales e industriales)
Artículo 74 Constitución Política (El secreto profesional es inviolable)",IF(Q208=DATOS!$J$5,"Artículo 15 Constitución Política (Derecho a la intimidad personal y familiar y al buen nombre)
Artículo 29 Constitución Política (Debido proceso)","")))</f>
        <v>No aplica</v>
      </c>
      <c r="T208" s="75" t="str">
        <f>IF(Q208=DATOS!$J$3,"No aplica",IF(Q208=DATOS!$J$4,"Artículo 18 de la ley 1712 de 2014",IF(Q208=DATOS!$J$5,"Artículo 19 de la ley 1712 de 2014","")))</f>
        <v>No aplica</v>
      </c>
      <c r="U208" s="75" t="s">
        <v>190</v>
      </c>
      <c r="V208" s="79">
        <v>44383</v>
      </c>
      <c r="W208" s="80" t="str">
        <f>IF(R208=DATOS!$K$4,"No aplica",IF(Q208="","",IF(Q208="Es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09" spans="1:23" ht="142.5" x14ac:dyDescent="0.2">
      <c r="A209" s="94" t="s">
        <v>823</v>
      </c>
      <c r="B209" s="76">
        <v>520</v>
      </c>
      <c r="C209" s="75" t="s">
        <v>146</v>
      </c>
      <c r="D209" s="75" t="s">
        <v>453</v>
      </c>
      <c r="E209" s="75" t="s">
        <v>453</v>
      </c>
      <c r="F209" s="75" t="s">
        <v>295</v>
      </c>
      <c r="G209" s="82">
        <v>2014</v>
      </c>
      <c r="H209" s="75" t="s">
        <v>28</v>
      </c>
      <c r="I209" s="75" t="s">
        <v>29</v>
      </c>
      <c r="J209" s="75" t="s">
        <v>441</v>
      </c>
      <c r="K209" s="75" t="s">
        <v>32</v>
      </c>
      <c r="L209" s="75" t="s">
        <v>32</v>
      </c>
      <c r="M209" s="75" t="s">
        <v>454</v>
      </c>
      <c r="N209" s="75" t="s">
        <v>146</v>
      </c>
      <c r="O209" s="75" t="s">
        <v>146</v>
      </c>
      <c r="P209" s="75" t="s">
        <v>163</v>
      </c>
      <c r="Q209" s="77" t="str">
        <f>IF(R209=DATOS!$K$4,"No aplica, es:",IF(R209=DATOS!$K$5,"Es Pública clasificada, porqué afecta:",IF(R209=DATOS!$K$6,"Es Pública clasificada, porqué afecta:",IF(R209=DATOS!$K$7,"Es Pública clasificada, porqué afecta:",IF(R209=DATOS!$K$8,"Es Pública reservada, porqué afecta:",IF(R209=DATOS!$K$9,"Es Pública reservada, porqué afecta:",IF(R209=DATOS!$K$10,"Es Pública reservada, porqué afecta:",IF(R209=DATOS!$K$11,"Es Pública reservada, porqué afecta:",IF(R209=DATOS!$K$12,"Es Pública reservada, porqué afecta:",IF(R209=DATOS!$K$13,"Es Pública reservada, porqué afecta:",IF(R209=DATOS!$K$14,"Es Pública reservada, porqué afecta:",IF(R209=DATOS!$K$15,"Es Pública reservada, porqué afecta:",IF(R209=DATOS!$K$16,"Es Pública reservada, porqué afecta:",IF(R209=DATOS!$K$17,"Es Pública reservada, porqué afecta:",""))))))))))))))</f>
        <v>Es Pública clasificada, porqué afecta:</v>
      </c>
      <c r="R209" s="77" t="s">
        <v>185</v>
      </c>
      <c r="S209" s="78" t="str">
        <f>IF(Q209=DATOS!$J$3,"No aplica",IF(Q209=DATOS!$J$4,"Artículo 15 Constitución Política (Derecho a la intimidad personal y familiar y al buen nombre)
Artículo 61 Constitución Política (Secretos comerciales e industriales)
Artículo 74 Constitución Política (El secreto profesional es inviolable)",IF(Q209=DATOS!$J$5,"Artículo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209" s="75" t="str">
        <f>IF(Q209=DATOS!$J$3,"No aplica",IF(Q209=DATOS!$J$4,"Artículo 18 de la ley 1712 de 2014",IF(Q209=DATOS!$J$5,"Artículo 19 de la ley 1712 de 2014","")))</f>
        <v>Artículo 18 de la ley 1712 de 2014</v>
      </c>
      <c r="U209" s="75" t="s">
        <v>190</v>
      </c>
      <c r="V209" s="79">
        <v>44383</v>
      </c>
      <c r="W209" s="80" t="str">
        <f>IF(R209=DATOS!$K$4,"No aplica",IF(Q209="","",IF(Q209="Es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10" spans="1:23" ht="57" customHeight="1" x14ac:dyDescent="0.2">
      <c r="A210" s="94" t="s">
        <v>823</v>
      </c>
      <c r="B210" s="76">
        <v>521</v>
      </c>
      <c r="C210" s="90" t="s">
        <v>147</v>
      </c>
      <c r="D210" s="75" t="s">
        <v>453</v>
      </c>
      <c r="E210" s="75" t="s">
        <v>453</v>
      </c>
      <c r="F210" s="75" t="s">
        <v>295</v>
      </c>
      <c r="G210" s="82">
        <v>2014</v>
      </c>
      <c r="H210" s="75" t="s">
        <v>28</v>
      </c>
      <c r="I210" s="75" t="s">
        <v>29</v>
      </c>
      <c r="J210" s="75" t="s">
        <v>441</v>
      </c>
      <c r="K210" s="75" t="s">
        <v>32</v>
      </c>
      <c r="L210" s="75" t="s">
        <v>32</v>
      </c>
      <c r="M210" s="75" t="s">
        <v>454</v>
      </c>
      <c r="N210" s="75" t="s">
        <v>146</v>
      </c>
      <c r="O210" s="75" t="s">
        <v>146</v>
      </c>
      <c r="P210" s="75" t="s">
        <v>163</v>
      </c>
      <c r="Q210" s="77" t="str">
        <f>IF(R210=DATOS!$K$4,"No aplica, es:",IF(R210=DATOS!$K$5,"Es Pública clasificada, porqué afecta:",IF(R210=DATOS!$K$6,"Es Pública clasificada, porqué afecta:",IF(R210=DATOS!$K$7,"Es Pública clasificada, porqué afecta:",IF(R210=DATOS!$K$8,"Es Pública reservada, porqué afecta:",IF(R210=DATOS!$K$9,"Es Pública reservada, porqué afecta:",IF(R210=DATOS!$K$10,"Es Pública reservada, porqué afecta:",IF(R210=DATOS!$K$11,"Es Pública reservada, porqué afecta:",IF(R210=DATOS!$K$12,"Es Pública reservada, porqué afecta:",IF(R210=DATOS!$K$13,"Es Pública reservada, porqué afecta:",IF(R210=DATOS!$K$14,"Es Pública reservada, porqué afecta:",IF(R210=DATOS!$K$15,"Es Pública reservada, porqué afecta:",IF(R210=DATOS!$K$16,"Es Pública reservada, porqué afecta:",IF(R210=DATOS!$K$17,"Es Pública reservada, porqué afecta:",""))))))))))))))</f>
        <v>Es Pública clasificada, porqué afecta:</v>
      </c>
      <c r="R210" s="77" t="s">
        <v>185</v>
      </c>
      <c r="S210" s="78" t="str">
        <f>IF(Q210=DATOS!$J$3,"No aplica",IF(Q210=DATOS!$J$4,"Artículo 15 Constitución Política (Derecho a la intimidad personal y familiar y al buen nombre)
Artículo 61 Constitución Política (Secretos comerciales e industriales)
Artículo 74 Constitución Política (El secreto profesional es inviolable)",IF(Q210=DATOS!$J$5,"Artículo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210" s="75" t="str">
        <f>IF(Q210=DATOS!$J$3,"No aplica",IF(Q210=DATOS!$J$4,"Artículo 18 de la ley 1712 de 2014",IF(Q210=DATOS!$J$5,"Artículo 19 de la ley 1712 de 2014","")))</f>
        <v>Artículo 18 de la ley 1712 de 2014</v>
      </c>
      <c r="U210" s="75" t="s">
        <v>190</v>
      </c>
      <c r="V210" s="79">
        <v>44383</v>
      </c>
      <c r="W210" s="80" t="str">
        <f>IF(R210=DATOS!$K$4,"No aplica",IF(Q210="","",IF(Q210="Es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11" spans="1:23" ht="199.5" customHeight="1" x14ac:dyDescent="0.2">
      <c r="A211" s="94" t="s">
        <v>823</v>
      </c>
      <c r="B211" s="76">
        <v>521</v>
      </c>
      <c r="C211" s="90" t="s">
        <v>147</v>
      </c>
      <c r="D211" s="75" t="s">
        <v>222</v>
      </c>
      <c r="E211" s="75" t="s">
        <v>821</v>
      </c>
      <c r="F211" s="75" t="s">
        <v>447</v>
      </c>
      <c r="G211" s="82">
        <v>2014</v>
      </c>
      <c r="H211" s="75" t="s">
        <v>28</v>
      </c>
      <c r="I211" s="75" t="s">
        <v>29</v>
      </c>
      <c r="J211" s="75" t="s">
        <v>441</v>
      </c>
      <c r="K211" s="75" t="s">
        <v>32</v>
      </c>
      <c r="L211" s="75" t="s">
        <v>32</v>
      </c>
      <c r="M211" s="75" t="s">
        <v>448</v>
      </c>
      <c r="N211" s="75" t="s">
        <v>146</v>
      </c>
      <c r="O211" s="75" t="s">
        <v>146</v>
      </c>
      <c r="P211" s="75" t="s">
        <v>163</v>
      </c>
      <c r="Q211" s="77" t="str">
        <f>IF(R211=DATOS!$K$4,"No aplica, es:",IF(R211=DATOS!$K$5,"Es Pública clasificada, porqué afecta:",IF(R211=DATOS!$K$6,"Es Pública clasificada, porqué afecta:",IF(R211=DATOS!$K$7,"Es Pública clasificada, porqué afecta:",IF(R211=DATOS!$K$8,"Es Pública reservada, porqué afecta:",IF(R211=DATOS!$K$9,"Es Pública reservada, porqué afecta:",IF(R211=DATOS!$K$10,"Es Pública reservada, porqué afecta:",IF(R211=DATOS!$K$11,"Es Pública reservada, porqué afecta:",IF(R211=DATOS!$K$12,"Es Pública reservada, porqué afecta:",IF(R211=DATOS!$K$13,"Es Pública reservada, porqué afecta:",IF(R211=DATOS!$K$14,"Es Pública reservada, porqué afecta:",IF(R211=DATOS!$K$15,"Es Pública reservada, porqué afecta:",IF(R211=DATOS!$K$16,"Es Pública reservada, porqué afecta:",IF(R211=DATOS!$K$17,"Es Pública reservada, porqué afecta:",""))))))))))))))</f>
        <v>No aplica, es:</v>
      </c>
      <c r="R211" s="77" t="s">
        <v>178</v>
      </c>
      <c r="S211" s="78" t="str">
        <f>IF(Q211=DATOS!$J$3,"No aplica",IF(Q211=DATOS!$J$4,"Artículo 15 Constitución Política (Derecho a la intimidad personal y familiar y al buen nombre)
Artículo 61 Constitución Política (Secretos comerciales e industriales)
Artículo 74 Constitución Política (El secreto profesional es inviolable)",IF(Q211=DATOS!$J$5,"Artículo 15 Constitución Política (Derecho a la intimidad personal y familiar y al buen nombre)
Artículo 29 Constitución Política (Debido proceso)","")))</f>
        <v>No aplica</v>
      </c>
      <c r="T211" s="75" t="str">
        <f>IF(Q211=DATOS!$J$3,"No aplica",IF(Q211=DATOS!$J$4,"Artículo 18 de la ley 1712 de 2014",IF(Q211=DATOS!$J$5,"Artículo 19 de la ley 1712 de 2014","")))</f>
        <v>No aplica</v>
      </c>
      <c r="U211" s="75" t="s">
        <v>191</v>
      </c>
      <c r="V211" s="79">
        <v>44383</v>
      </c>
      <c r="W211" s="80" t="str">
        <f>IF(R211=DATOS!$K$4,"No aplica",IF(Q211="","",IF(Q211="Es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12" spans="1:23" ht="99" customHeight="1" x14ac:dyDescent="0.2">
      <c r="A212" s="94" t="s">
        <v>823</v>
      </c>
      <c r="B212" s="76">
        <v>521</v>
      </c>
      <c r="C212" s="90" t="s">
        <v>147</v>
      </c>
      <c r="D212" s="75" t="s">
        <v>399</v>
      </c>
      <c r="E212" s="75" t="s">
        <v>399</v>
      </c>
      <c r="F212" s="75" t="s">
        <v>451</v>
      </c>
      <c r="G212" s="82">
        <v>2014</v>
      </c>
      <c r="H212" s="75" t="s">
        <v>28</v>
      </c>
      <c r="I212" s="75" t="s">
        <v>29</v>
      </c>
      <c r="J212" s="75" t="s">
        <v>441</v>
      </c>
      <c r="K212" s="75" t="s">
        <v>32</v>
      </c>
      <c r="L212" s="75" t="s">
        <v>32</v>
      </c>
      <c r="M212" s="75" t="s">
        <v>452</v>
      </c>
      <c r="N212" s="75" t="s">
        <v>146</v>
      </c>
      <c r="O212" s="75" t="s">
        <v>146</v>
      </c>
      <c r="P212" s="75" t="s">
        <v>163</v>
      </c>
      <c r="Q212" s="77" t="str">
        <f>IF(R212=DATOS!$K$4,"No aplica, es:",IF(R212=DATOS!$K$5,"Es Pública clasificada, porqué afecta:",IF(R212=DATOS!$K$6,"Es Pública clasificada, porqué afecta:",IF(R212=DATOS!$K$7,"Es Pública clasificada, porqué afecta:",IF(R212=DATOS!$K$8,"Es Pública reservada, porqué afecta:",IF(R212=DATOS!$K$9,"Es Pública reservada, porqué afecta:",IF(R212=DATOS!$K$10,"Es Pública reservada, porqué afecta:",IF(R212=DATOS!$K$11,"Es Pública reservada, porqué afecta:",IF(R212=DATOS!$K$12,"Es Pública reservada, porqué afecta:",IF(R212=DATOS!$K$13,"Es Pública reservada, porqué afecta:",IF(R212=DATOS!$K$14,"Es Pública reservada, porqué afecta:",IF(R212=DATOS!$K$15,"Es Pública reservada, porqué afecta:",IF(R212=DATOS!$K$16,"Es Pública reservada, porqué afecta:",IF(R212=DATOS!$K$17,"Es Pública reservada, porqué afecta:",""))))))))))))))</f>
        <v>No aplica, es:</v>
      </c>
      <c r="R212" s="77" t="s">
        <v>178</v>
      </c>
      <c r="S212" s="78" t="str">
        <f>IF(Q212=DATOS!$J$3,"No aplica",IF(Q212=DATOS!$J$4,"Artículo 15 Constitución Política (Derecho a la intimidad personal y familiar y al buen nombre)
Artículo 61 Constitución Política (Secretos comerciales e industriales)
Artículo 74 Constitución Política (El secreto profesional es inviolable)",IF(Q212=DATOS!$J$5,"Artículo 15 Constitución Política (Derecho a la intimidad personal y familiar y al buen nombre)
Artículo 29 Constitución Política (Debido proceso)","")))</f>
        <v>No aplica</v>
      </c>
      <c r="T212" s="75" t="str">
        <f>IF(Q212=DATOS!$J$3,"No aplica",IF(Q212=DATOS!$J$4,"Artículo 18 de la ley 1712 de 2014",IF(Q212=DATOS!$J$5,"Artículo 19 de la ley 1712 de 2014","")))</f>
        <v>No aplica</v>
      </c>
      <c r="U212" s="75" t="s">
        <v>190</v>
      </c>
      <c r="V212" s="79">
        <v>44383</v>
      </c>
      <c r="W212" s="80" t="str">
        <f>IF(R212=DATOS!$K$4,"No aplica",IF(Q212="","",IF(Q212="Es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13" spans="1:23" ht="57" customHeight="1" x14ac:dyDescent="0.2">
      <c r="A213" s="94" t="s">
        <v>823</v>
      </c>
      <c r="B213" s="76">
        <v>522</v>
      </c>
      <c r="C213" s="91" t="s">
        <v>148</v>
      </c>
      <c r="D213" s="75" t="s">
        <v>453</v>
      </c>
      <c r="E213" s="75" t="s">
        <v>453</v>
      </c>
      <c r="F213" s="75" t="s">
        <v>295</v>
      </c>
      <c r="G213" s="82">
        <v>2014</v>
      </c>
      <c r="H213" s="75" t="s">
        <v>28</v>
      </c>
      <c r="I213" s="75" t="s">
        <v>29</v>
      </c>
      <c r="J213" s="75" t="s">
        <v>441</v>
      </c>
      <c r="K213" s="75" t="s">
        <v>32</v>
      </c>
      <c r="L213" s="75" t="s">
        <v>32</v>
      </c>
      <c r="M213" s="75" t="s">
        <v>454</v>
      </c>
      <c r="N213" s="75" t="s">
        <v>146</v>
      </c>
      <c r="O213" s="75" t="s">
        <v>146</v>
      </c>
      <c r="P213" s="75" t="s">
        <v>163</v>
      </c>
      <c r="Q213" s="77" t="str">
        <f>IF(R213=DATOS!$K$4,"No aplica, es:",IF(R213=DATOS!$K$5,"Es Pública clasificada, porqué afecta:",IF(R213=DATOS!$K$6,"Es Pública clasificada, porqué afecta:",IF(R213=DATOS!$K$7,"Es Pública clasificada, porqué afecta:",IF(R213=DATOS!$K$8,"Es Pública reservada, porqué afecta:",IF(R213=DATOS!$K$9,"Es Pública reservada, porqué afecta:",IF(R213=DATOS!$K$10,"Es Pública reservada, porqué afecta:",IF(R213=DATOS!$K$11,"Es Pública reservada, porqué afecta:",IF(R213=DATOS!$K$12,"Es Pública reservada, porqué afecta:",IF(R213=DATOS!$K$13,"Es Pública reservada, porqué afecta:",IF(R213=DATOS!$K$14,"Es Pública reservada, porqué afecta:",IF(R213=DATOS!$K$15,"Es Pública reservada, porqué afecta:",IF(R213=DATOS!$K$16,"Es Pública reservada, porqué afecta:",IF(R213=DATOS!$K$17,"Es Pública reservada, porqué afecta:",""))))))))))))))</f>
        <v>Es Pública clasificada, porqué afecta:</v>
      </c>
      <c r="R213" s="77" t="s">
        <v>185</v>
      </c>
      <c r="S213" s="78" t="str">
        <f>IF(Q213=DATOS!$J$3,"No aplica",IF(Q213=DATOS!$J$4,"Artículo 15 Constitución Política (Derecho a la intimidad personal y familiar y al buen nombre)
Artículo 61 Constitución Política (Secretos comerciales e industriales)
Artículo 74 Constitución Política (El secreto profesional es inviolable)",IF(Q213=DATOS!$J$5,"Artículo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213" s="75" t="str">
        <f>IF(Q213=DATOS!$J$3,"No aplica",IF(Q213=DATOS!$J$4,"Artículo 18 de la ley 1712 de 2014",IF(Q213=DATOS!$J$5,"Artículo 19 de la ley 1712 de 2014","")))</f>
        <v>Artículo 18 de la ley 1712 de 2014</v>
      </c>
      <c r="U213" s="75" t="s">
        <v>190</v>
      </c>
      <c r="V213" s="79">
        <v>44383</v>
      </c>
      <c r="W213" s="80" t="str">
        <f>IF(R213=DATOS!$K$4,"No aplica",IF(Q213="","",IF(Q213="Es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14" spans="1:23" ht="57" customHeight="1" x14ac:dyDescent="0.2">
      <c r="A214" s="94" t="s">
        <v>823</v>
      </c>
      <c r="B214" s="76">
        <v>522</v>
      </c>
      <c r="C214" s="91" t="s">
        <v>148</v>
      </c>
      <c r="D214" s="75" t="s">
        <v>222</v>
      </c>
      <c r="E214" s="75" t="s">
        <v>821</v>
      </c>
      <c r="F214" s="75" t="s">
        <v>447</v>
      </c>
      <c r="G214" s="82">
        <v>2014</v>
      </c>
      <c r="H214" s="75" t="s">
        <v>28</v>
      </c>
      <c r="I214" s="75" t="s">
        <v>29</v>
      </c>
      <c r="J214" s="75" t="s">
        <v>441</v>
      </c>
      <c r="K214" s="75" t="s">
        <v>32</v>
      </c>
      <c r="L214" s="75" t="s">
        <v>32</v>
      </c>
      <c r="M214" s="75" t="s">
        <v>448</v>
      </c>
      <c r="N214" s="75" t="s">
        <v>146</v>
      </c>
      <c r="O214" s="75" t="s">
        <v>146</v>
      </c>
      <c r="P214" s="75" t="s">
        <v>163</v>
      </c>
      <c r="Q214" s="77" t="str">
        <f>IF(R214=DATOS!$K$4,"No aplica, es:",IF(R214=DATOS!$K$5,"Es Pública clasificada, porqué afecta:",IF(R214=DATOS!$K$6,"Es Pública clasificada, porqué afecta:",IF(R214=DATOS!$K$7,"Es Pública clasificada, porqué afecta:",IF(R214=DATOS!$K$8,"Es Pública reservada, porqué afecta:",IF(R214=DATOS!$K$9,"Es Pública reservada, porqué afecta:",IF(R214=DATOS!$K$10,"Es Pública reservada, porqué afecta:",IF(R214=DATOS!$K$11,"Es Pública reservada, porqué afecta:",IF(R214=DATOS!$K$12,"Es Pública reservada, porqué afecta:",IF(R214=DATOS!$K$13,"Es Pública reservada, porqué afecta:",IF(R214=DATOS!$K$14,"Es Pública reservada, porqué afecta:",IF(R214=DATOS!$K$15,"Es Pública reservada, porqué afecta:",IF(R214=DATOS!$K$16,"Es Pública reservada, porqué afecta:",IF(R214=DATOS!$K$17,"Es Pública reservada, porqué afecta:",""))))))))))))))</f>
        <v>No aplica, es:</v>
      </c>
      <c r="R214" s="77" t="s">
        <v>178</v>
      </c>
      <c r="S214" s="78" t="str">
        <f>IF(Q214=DATOS!$J$3,"No aplica",IF(Q214=DATOS!$J$4,"Artículo 15 Constitución Política (Derecho a la intimidad personal y familiar y al buen nombre)
Artículo 61 Constitución Política (Secretos comerciales e industriales)
Artículo 74 Constitución Política (El secreto profesional es inviolable)",IF(Q214=DATOS!$J$5,"Artículo 15 Constitución Política (Derecho a la intimidad personal y familiar y al buen nombre)
Artículo 29 Constitución Política (Debido proceso)","")))</f>
        <v>No aplica</v>
      </c>
      <c r="T214" s="75" t="str">
        <f>IF(Q214=DATOS!$J$3,"No aplica",IF(Q214=DATOS!$J$4,"Artículo 18 de la ley 1712 de 2014",IF(Q214=DATOS!$J$5,"Artículo 19 de la ley 1712 de 2014","")))</f>
        <v>No aplica</v>
      </c>
      <c r="U214" s="75" t="s">
        <v>191</v>
      </c>
      <c r="V214" s="79">
        <v>44383</v>
      </c>
      <c r="W214" s="80" t="str">
        <f>IF(R214=DATOS!$K$4,"No aplica",IF(Q214="","",IF(Q214="Es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15" spans="1:23" ht="57" customHeight="1" x14ac:dyDescent="0.2">
      <c r="A215" s="94" t="s">
        <v>823</v>
      </c>
      <c r="B215" s="76">
        <v>522</v>
      </c>
      <c r="C215" s="91" t="s">
        <v>148</v>
      </c>
      <c r="D215" s="75" t="s">
        <v>399</v>
      </c>
      <c r="E215" s="75" t="s">
        <v>399</v>
      </c>
      <c r="F215" s="75" t="s">
        <v>451</v>
      </c>
      <c r="G215" s="82">
        <v>2014</v>
      </c>
      <c r="H215" s="75" t="s">
        <v>28</v>
      </c>
      <c r="I215" s="75" t="s">
        <v>29</v>
      </c>
      <c r="J215" s="75" t="s">
        <v>441</v>
      </c>
      <c r="K215" s="75" t="s">
        <v>32</v>
      </c>
      <c r="L215" s="75" t="s">
        <v>32</v>
      </c>
      <c r="M215" s="75" t="s">
        <v>452</v>
      </c>
      <c r="N215" s="75" t="s">
        <v>146</v>
      </c>
      <c r="O215" s="75" t="s">
        <v>146</v>
      </c>
      <c r="P215" s="75" t="s">
        <v>163</v>
      </c>
      <c r="Q215" s="77" t="str">
        <f>IF(R215=DATOS!$K$4,"No aplica, es:",IF(R215=DATOS!$K$5,"Es Pública clasificada, porqué afecta:",IF(R215=DATOS!$K$6,"Es Pública clasificada, porqué afecta:",IF(R215=DATOS!$K$7,"Es Pública clasificada, porqué afecta:",IF(R215=DATOS!$K$8,"Es Pública reservada, porqué afecta:",IF(R215=DATOS!$K$9,"Es Pública reservada, porqué afecta:",IF(R215=DATOS!$K$10,"Es Pública reservada, porqué afecta:",IF(R215=DATOS!$K$11,"Es Pública reservada, porqué afecta:",IF(R215=DATOS!$K$12,"Es Pública reservada, porqué afecta:",IF(R215=DATOS!$K$13,"Es Pública reservada, porqué afecta:",IF(R215=DATOS!$K$14,"Es Pública reservada, porqué afecta:",IF(R215=DATOS!$K$15,"Es Pública reservada, porqué afecta:",IF(R215=DATOS!$K$16,"Es Pública reservada, porqué afecta:",IF(R215=DATOS!$K$17,"Es Pública reservada, porqué afecta:",""))))))))))))))</f>
        <v>No aplica, es:</v>
      </c>
      <c r="R215" s="77" t="s">
        <v>178</v>
      </c>
      <c r="S215" s="78" t="str">
        <f>IF(Q215=DATOS!$J$3,"No aplica",IF(Q215=DATOS!$J$4,"Artículo 15 Constitución Política (Derecho a la intimidad personal y familiar y al buen nombre)
Artículo 61 Constitución Política (Secretos comerciales e industriales)
Artículo 74 Constitución Política (El secreto profesional es inviolable)",IF(Q215=DATOS!$J$5,"Artículo 15 Constitución Política (Derecho a la intimidad personal y familiar y al buen nombre)
Artículo 29 Constitución Política (Debido proceso)","")))</f>
        <v>No aplica</v>
      </c>
      <c r="T215" s="75" t="str">
        <f>IF(Q215=DATOS!$J$3,"No aplica",IF(Q215=DATOS!$J$4,"Artículo 18 de la ley 1712 de 2014",IF(Q215=DATOS!$J$5,"Artículo 19 de la ley 1712 de 2014","")))</f>
        <v>No aplica</v>
      </c>
      <c r="U215" s="75" t="s">
        <v>190</v>
      </c>
      <c r="V215" s="79">
        <v>44383</v>
      </c>
      <c r="W215" s="80" t="str">
        <f>IF(R215=DATOS!$K$4,"No aplica",IF(Q215="","",IF(Q215="Es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16" spans="1:23" ht="142.5" x14ac:dyDescent="0.2">
      <c r="A216" s="94" t="s">
        <v>823</v>
      </c>
      <c r="B216" s="76">
        <v>523</v>
      </c>
      <c r="C216" s="92" t="s">
        <v>124</v>
      </c>
      <c r="D216" s="75" t="s">
        <v>453</v>
      </c>
      <c r="E216" s="75" t="s">
        <v>453</v>
      </c>
      <c r="F216" s="75" t="s">
        <v>295</v>
      </c>
      <c r="G216" s="82">
        <v>2014</v>
      </c>
      <c r="H216" s="75" t="s">
        <v>28</v>
      </c>
      <c r="I216" s="75" t="s">
        <v>29</v>
      </c>
      <c r="J216" s="75" t="s">
        <v>441</v>
      </c>
      <c r="K216" s="75" t="s">
        <v>32</v>
      </c>
      <c r="L216" s="75" t="s">
        <v>32</v>
      </c>
      <c r="M216" s="75" t="s">
        <v>454</v>
      </c>
      <c r="N216" s="75" t="s">
        <v>146</v>
      </c>
      <c r="O216" s="75" t="s">
        <v>146</v>
      </c>
      <c r="P216" s="75" t="s">
        <v>163</v>
      </c>
      <c r="Q216" s="77" t="str">
        <f>IF(R216=DATOS!$K$4,"No aplica, es:",IF(R216=DATOS!$K$5,"Es Pública clasificada, porqué afecta:",IF(R216=DATOS!$K$6,"Es Pública clasificada, porqué afecta:",IF(R216=DATOS!$K$7,"Es Pública clasificada, porqué afecta:",IF(R216=DATOS!$K$8,"Es Pública reservada, porqué afecta:",IF(R216=DATOS!$K$9,"Es Pública reservada, porqué afecta:",IF(R216=DATOS!$K$10,"Es Pública reservada, porqué afecta:",IF(R216=DATOS!$K$11,"Es Pública reservada, porqué afecta:",IF(R216=DATOS!$K$12,"Es Pública reservada, porqué afecta:",IF(R216=DATOS!$K$13,"Es Pública reservada, porqué afecta:",IF(R216=DATOS!$K$14,"Es Pública reservada, porqué afecta:",IF(R216=DATOS!$K$15,"Es Pública reservada, porqué afecta:",IF(R216=DATOS!$K$16,"Es Pública reservada, porqué afecta:",IF(R216=DATOS!$K$17,"Es Pública reservada, porqué afecta:",""))))))))))))))</f>
        <v>Es Pública clasificada, porqué afecta:</v>
      </c>
      <c r="R216" s="77" t="s">
        <v>185</v>
      </c>
      <c r="S216" s="78" t="str">
        <f>IF(Q216=DATOS!$J$3,"No aplica",IF(Q216=DATOS!$J$4,"Artículo 15 Constitución Política (Derecho a la intimidad personal y familiar y al buen nombre)
Artículo 61 Constitución Política (Secretos comerciales e industriales)
Artículo 74 Constitución Política (El secreto profesional es inviolable)",IF(Q216=DATOS!$J$5,"Artículo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216" s="75" t="str">
        <f>IF(Q216=DATOS!$J$3,"No aplica",IF(Q216=DATOS!$J$4,"Artículo 18 de la ley 1712 de 2014",IF(Q216=DATOS!$J$5,"Artículo 19 de la ley 1712 de 2014","")))</f>
        <v>Artículo 18 de la ley 1712 de 2014</v>
      </c>
      <c r="U216" s="75" t="s">
        <v>190</v>
      </c>
      <c r="V216" s="79">
        <v>44383</v>
      </c>
      <c r="W216" s="80" t="str">
        <f>IF(R216=DATOS!$K$4,"No aplica",IF(Q216="","",IF(Q216="Es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17" spans="1:23" ht="171" customHeight="1" x14ac:dyDescent="0.2">
      <c r="A217" s="94" t="s">
        <v>823</v>
      </c>
      <c r="B217" s="76">
        <v>523</v>
      </c>
      <c r="C217" s="90" t="s">
        <v>124</v>
      </c>
      <c r="D217" s="75" t="s">
        <v>222</v>
      </c>
      <c r="E217" s="75" t="s">
        <v>821</v>
      </c>
      <c r="F217" s="75" t="s">
        <v>447</v>
      </c>
      <c r="G217" s="82">
        <v>2014</v>
      </c>
      <c r="H217" s="75" t="s">
        <v>28</v>
      </c>
      <c r="I217" s="75" t="s">
        <v>29</v>
      </c>
      <c r="J217" s="75" t="s">
        <v>441</v>
      </c>
      <c r="K217" s="75" t="s">
        <v>32</v>
      </c>
      <c r="L217" s="75" t="s">
        <v>32</v>
      </c>
      <c r="M217" s="75" t="s">
        <v>448</v>
      </c>
      <c r="N217" s="75" t="s">
        <v>146</v>
      </c>
      <c r="O217" s="75" t="s">
        <v>146</v>
      </c>
      <c r="P217" s="75" t="s">
        <v>163</v>
      </c>
      <c r="Q217" s="77" t="str">
        <f>IF(R217=DATOS!$K$4,"No aplica, es:",IF(R217=DATOS!$K$5,"Es Pública clasificada, porqué afecta:",IF(R217=DATOS!$K$6,"Es Pública clasificada, porqué afecta:",IF(R217=DATOS!$K$7,"Es Pública clasificada, porqué afecta:",IF(R217=DATOS!$K$8,"Es Pública reservada, porqué afecta:",IF(R217=DATOS!$K$9,"Es Pública reservada, porqué afecta:",IF(R217=DATOS!$K$10,"Es Pública reservada, porqué afecta:",IF(R217=DATOS!$K$11,"Es Pública reservada, porqué afecta:",IF(R217=DATOS!$K$12,"Es Pública reservada, porqué afecta:",IF(R217=DATOS!$K$13,"Es Pública reservada, porqué afecta:",IF(R217=DATOS!$K$14,"Es Pública reservada, porqué afecta:",IF(R217=DATOS!$K$15,"Es Pública reservada, porqué afecta:",IF(R217=DATOS!$K$16,"Es Pública reservada, porqué afecta:",IF(R217=DATOS!$K$17,"Es Pública reservada, porqué afecta:",""))))))))))))))</f>
        <v>No aplica, es:</v>
      </c>
      <c r="R217" s="77" t="s">
        <v>178</v>
      </c>
      <c r="S217" s="78" t="str">
        <f>IF(Q217=DATOS!$J$3,"No aplica",IF(Q217=DATOS!$J$4,"Artículo 15 Constitución Política (Derecho a la intimidad personal y familiar y al buen nombre)
Artículo 61 Constitución Política (Secretos comerciales e industriales)
Artículo 74 Constitución Política (El secreto profesional es inviolable)",IF(Q217=DATOS!$J$5,"Artículo 15 Constitución Política (Derecho a la intimidad personal y familiar y al buen nombre)
Artículo 29 Constitución Política (Debido proceso)","")))</f>
        <v>No aplica</v>
      </c>
      <c r="T217" s="75" t="str">
        <f>IF(Q217=DATOS!$J$3,"No aplica",IF(Q217=DATOS!$J$4,"Artículo 18 de la ley 1712 de 2014",IF(Q217=DATOS!$J$5,"Artículo 19 de la ley 1712 de 2014","")))</f>
        <v>No aplica</v>
      </c>
      <c r="U217" s="75" t="s">
        <v>191</v>
      </c>
      <c r="V217" s="79">
        <v>44383</v>
      </c>
      <c r="W217" s="80" t="str">
        <f>IF(R217=DATOS!$K$4,"No aplica",IF(Q217="","",IF(Q217="Es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18" spans="1:23" ht="171" customHeight="1" x14ac:dyDescent="0.2">
      <c r="A218" s="94" t="s">
        <v>823</v>
      </c>
      <c r="B218" s="76">
        <v>523</v>
      </c>
      <c r="C218" s="90" t="s">
        <v>124</v>
      </c>
      <c r="D218" s="75" t="s">
        <v>399</v>
      </c>
      <c r="E218" s="75" t="s">
        <v>399</v>
      </c>
      <c r="F218" s="75" t="s">
        <v>451</v>
      </c>
      <c r="G218" s="82">
        <v>2014</v>
      </c>
      <c r="H218" s="75" t="s">
        <v>28</v>
      </c>
      <c r="I218" s="75" t="s">
        <v>29</v>
      </c>
      <c r="J218" s="75" t="s">
        <v>441</v>
      </c>
      <c r="K218" s="75" t="s">
        <v>32</v>
      </c>
      <c r="L218" s="75" t="s">
        <v>32</v>
      </c>
      <c r="M218" s="75" t="s">
        <v>452</v>
      </c>
      <c r="N218" s="75" t="s">
        <v>146</v>
      </c>
      <c r="O218" s="75" t="s">
        <v>146</v>
      </c>
      <c r="P218" s="75" t="s">
        <v>163</v>
      </c>
      <c r="Q218" s="77" t="str">
        <f>IF(R218=DATOS!$K$4,"No aplica, es:",IF(R218=DATOS!$K$5,"Es Pública clasificada, porqué afecta:",IF(R218=DATOS!$K$6,"Es Pública clasificada, porqué afecta:",IF(R218=DATOS!$K$7,"Es Pública clasificada, porqué afecta:",IF(R218=DATOS!$K$8,"Es Pública reservada, porqué afecta:",IF(R218=DATOS!$K$9,"Es Pública reservada, porqué afecta:",IF(R218=DATOS!$K$10,"Es Pública reservada, porqué afecta:",IF(R218=DATOS!$K$11,"Es Pública reservada, porqué afecta:",IF(R218=DATOS!$K$12,"Es Pública reservada, porqué afecta:",IF(R218=DATOS!$K$13,"Es Pública reservada, porqué afecta:",IF(R218=DATOS!$K$14,"Es Pública reservada, porqué afecta:",IF(R218=DATOS!$K$15,"Es Pública reservada, porqué afecta:",IF(R218=DATOS!$K$16,"Es Pública reservada, porqué afecta:",IF(R218=DATOS!$K$17,"Es Pública reservada, porqué afecta:",""))))))))))))))</f>
        <v>No aplica, es:</v>
      </c>
      <c r="R218" s="77" t="s">
        <v>178</v>
      </c>
      <c r="S218" s="78" t="str">
        <f>IF(Q218=DATOS!$J$3,"No aplica",IF(Q218=DATOS!$J$4,"Artículo 15 Constitución Política (Derecho a la intimidad personal y familiar y al buen nombre)
Artículo 61 Constitución Política (Secretos comerciales e industriales)
Artículo 74 Constitución Política (El secreto profesional es inviolable)",IF(Q218=DATOS!$J$5,"Artículo 15 Constitución Política (Derecho a la intimidad personal y familiar y al buen nombre)
Artículo 29 Constitución Política (Debido proceso)","")))</f>
        <v>No aplica</v>
      </c>
      <c r="T218" s="75" t="str">
        <f>IF(Q218=DATOS!$J$3,"No aplica",IF(Q218=DATOS!$J$4,"Artículo 18 de la ley 1712 de 2014",IF(Q218=DATOS!$J$5,"Artículo 19 de la ley 1712 de 2014","")))</f>
        <v>No aplica</v>
      </c>
      <c r="U218" s="75" t="s">
        <v>190</v>
      </c>
      <c r="V218" s="79">
        <v>44383</v>
      </c>
      <c r="W218" s="80" t="str">
        <f>IF(R218=DATOS!$K$4,"No aplica",IF(Q218="","",IF(Q218="Es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19" spans="1:23" ht="57" x14ac:dyDescent="0.2">
      <c r="A219" s="94" t="s">
        <v>823</v>
      </c>
      <c r="B219" s="76">
        <v>560</v>
      </c>
      <c r="C219" s="75" t="s">
        <v>151</v>
      </c>
      <c r="D219" s="75" t="s">
        <v>455</v>
      </c>
      <c r="E219" s="75" t="s">
        <v>455</v>
      </c>
      <c r="F219" s="75" t="s">
        <v>456</v>
      </c>
      <c r="G219" s="82">
        <v>1905</v>
      </c>
      <c r="H219" s="75" t="s">
        <v>28</v>
      </c>
      <c r="I219" s="75" t="s">
        <v>29</v>
      </c>
      <c r="J219" s="75" t="s">
        <v>30</v>
      </c>
      <c r="K219" s="75" t="s">
        <v>457</v>
      </c>
      <c r="L219" s="75" t="s">
        <v>32</v>
      </c>
      <c r="M219" s="75" t="s">
        <v>458</v>
      </c>
      <c r="N219" s="75" t="s">
        <v>151</v>
      </c>
      <c r="O219" s="75" t="s">
        <v>151</v>
      </c>
      <c r="P219" s="75" t="s">
        <v>161</v>
      </c>
      <c r="Q219" s="77" t="str">
        <f>IF(R219=DATOS!$K$4,"No aplica, es:",IF(R219=DATOS!$K$5,"Es Pública clasificada, porqué afecta:",IF(R219=DATOS!$K$6,"Es Pública clasificada, porqué afecta:",IF(R219=DATOS!$K$7,"Es Pública clasificada, porqué afecta:",IF(R219=DATOS!$K$8,"Es Pública reservada, porqué afecta:",IF(R219=DATOS!$K$9,"Es Pública reservada, porqué afecta:",IF(R219=DATOS!$K$10,"Es Pública reservada, porqué afecta:",IF(R219=DATOS!$K$11,"Es Pública reservada, porqué afecta:",IF(R219=DATOS!$K$12,"Es Pública reservada, porqué afecta:",IF(R219=DATOS!$K$13,"Es Pública reservada, porqué afecta:",IF(R219=DATOS!$K$14,"Es Pública reservada, porqué afecta:",IF(R219=DATOS!$K$15,"Es Pública reservada, porqué afecta:",IF(R219=DATOS!$K$16,"Es Pública reservada, porqué afecta:",IF(R219=DATOS!$K$17,"Es Pública reservada, porqué afecta:",""))))))))))))))</f>
        <v>No aplica, es:</v>
      </c>
      <c r="R219" s="77" t="s">
        <v>178</v>
      </c>
      <c r="S219" s="78" t="str">
        <f>IF(Q219=DATOS!$J$3,"No aplica",IF(Q219=DATOS!$J$4,"Artículo 15 Constitución Política (Derecho a la intimidad personal y familiar y al buen nombre)
Artículo 61 Constitución Política (Secretos comerciales e industriales)
Artículo 74 Constitución Política (El secreto profesional es inviolable)",IF(Q219=DATOS!$J$5,"Artículo 15 Constitución Política (Derecho a la intimidad personal y familiar y al buen nombre)
Artículo 29 Constitución Política (Debido proceso)","")))</f>
        <v>No aplica</v>
      </c>
      <c r="T219" s="75" t="str">
        <f>IF(Q219=DATOS!$J$3,"No aplica",IF(Q219=DATOS!$J$4,"Artículo 18 de la ley 1712 de 2014",IF(Q219=DATOS!$J$5,"Artículo 19 de la ley 1712 de 2014","")))</f>
        <v>No aplica</v>
      </c>
      <c r="U219" s="75" t="s">
        <v>191</v>
      </c>
      <c r="V219" s="79">
        <v>44389</v>
      </c>
      <c r="W219" s="80" t="str">
        <f>IF(R219=DATOS!$K$4,"No aplica",IF(Q219="","",IF(Q219="Es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20" spans="1:23" ht="114" x14ac:dyDescent="0.2">
      <c r="A220" s="94" t="s">
        <v>823</v>
      </c>
      <c r="B220" s="76">
        <v>560</v>
      </c>
      <c r="C220" s="75" t="s">
        <v>151</v>
      </c>
      <c r="D220" s="75" t="s">
        <v>459</v>
      </c>
      <c r="E220" s="75" t="s">
        <v>459</v>
      </c>
      <c r="F220" s="75" t="s">
        <v>460</v>
      </c>
      <c r="G220" s="75">
        <v>2013</v>
      </c>
      <c r="H220" s="75" t="s">
        <v>28</v>
      </c>
      <c r="I220" s="75" t="s">
        <v>29</v>
      </c>
      <c r="J220" s="75" t="s">
        <v>30</v>
      </c>
      <c r="K220" s="75" t="s">
        <v>461</v>
      </c>
      <c r="L220" s="75" t="s">
        <v>462</v>
      </c>
      <c r="M220" s="75" t="s">
        <v>463</v>
      </c>
      <c r="N220" s="75" t="s">
        <v>151</v>
      </c>
      <c r="O220" s="75" t="s">
        <v>151</v>
      </c>
      <c r="P220" s="75" t="s">
        <v>157</v>
      </c>
      <c r="Q220" s="77" t="str">
        <f>IF(R220=DATOS!$K$4,"No aplica, es:",IF(R220=DATOS!$K$5,"Es Pública clasificada, porqué afecta:",IF(R220=DATOS!$K$6,"Es Pública clasificada, porqué afecta:",IF(R220=DATOS!$K$7,"Es Pública clasificada, porqué afecta:",IF(R220=DATOS!$K$8,"Es Pública reservada, porqué afecta:",IF(R220=DATOS!$K$9,"Es Pública reservada, porqué afecta:",IF(R220=DATOS!$K$10,"Es Pública reservada, porqué afecta:",IF(R220=DATOS!$K$11,"Es Pública reservada, porqué afecta:",IF(R220=DATOS!$K$12,"Es Pública reservada, porqué afecta:",IF(R220=DATOS!$K$13,"Es Pública reservada, porqué afecta:",IF(R220=DATOS!$K$14,"Es Pública reservada, porqué afecta:",IF(R220=DATOS!$K$15,"Es Pública reservada, porqué afecta:",IF(R220=DATOS!$K$16,"Es Pública reservada, porqué afecta:",IF(R220=DATOS!$K$17,"Es Pública reservada, porqué afecta:",""))))))))))))))</f>
        <v>Es Pública clasificada, porqué afecta:</v>
      </c>
      <c r="R220" s="77" t="s">
        <v>185</v>
      </c>
      <c r="S220" s="78" t="str">
        <f>IF(Q220=DATOS!$J$3,"No aplica",IF(Q220=DATOS!$J$4,"Artículo 15 Constitución Política (Derecho a la intimidad personal y familiar y al buen nombre)
Artículo 61 Constitución Política (Secretos comerciales e industriales)
Artículo 74 Constitución Política (El secreto profesional es inviolable)",IF(Q220=DATOS!$J$5,"Artículo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220" s="75" t="str">
        <f>IF(Q220=DATOS!$J$3,"No aplica",IF(Q220=DATOS!$J$4,"Artículo 18 de la ley 1712 de 2014",IF(Q220=DATOS!$J$5,"Artículo 19 de la ley 1712 de 2014","")))</f>
        <v>Artículo 18 de la ley 1712 de 2014</v>
      </c>
      <c r="U220" s="75" t="s">
        <v>190</v>
      </c>
      <c r="V220" s="79">
        <v>44389</v>
      </c>
      <c r="W220" s="80" t="str">
        <f>IF(R220=DATOS!$K$4,"No aplica",IF(Q220="","",IF(Q220="Es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21" spans="1:23" ht="42.75" x14ac:dyDescent="0.2">
      <c r="A221" s="94" t="s">
        <v>823</v>
      </c>
      <c r="B221" s="76">
        <v>560</v>
      </c>
      <c r="C221" s="75" t="s">
        <v>151</v>
      </c>
      <c r="D221" s="75" t="s">
        <v>254</v>
      </c>
      <c r="E221" s="75" t="s">
        <v>254</v>
      </c>
      <c r="F221" s="75" t="s">
        <v>464</v>
      </c>
      <c r="G221" s="75">
        <v>2016</v>
      </c>
      <c r="H221" s="75" t="s">
        <v>28</v>
      </c>
      <c r="I221" s="75" t="s">
        <v>29</v>
      </c>
      <c r="J221" s="75" t="s">
        <v>30</v>
      </c>
      <c r="K221" s="75" t="s">
        <v>457</v>
      </c>
      <c r="L221" s="75" t="s">
        <v>457</v>
      </c>
      <c r="M221" s="75" t="s">
        <v>465</v>
      </c>
      <c r="N221" s="75" t="s">
        <v>151</v>
      </c>
      <c r="O221" s="75" t="s">
        <v>151</v>
      </c>
      <c r="P221" s="75" t="s">
        <v>163</v>
      </c>
      <c r="Q221" s="77" t="str">
        <f>IF(R221=DATOS!$K$4,"No aplica, es:",IF(R221=DATOS!$K$5,"Es Pública clasificada, porqué afecta:",IF(R221=DATOS!$K$6,"Es Pública clasificada, porqué afecta:",IF(R221=DATOS!$K$7,"Es Pública clasificada, porqué afecta:",IF(R221=DATOS!$K$8,"Es Pública reservada, porqué afecta:",IF(R221=DATOS!$K$9,"Es Pública reservada, porqué afecta:",IF(R221=DATOS!$K$10,"Es Pública reservada, porqué afecta:",IF(R221=DATOS!$K$11,"Es Pública reservada, porqué afecta:",IF(R221=DATOS!$K$12,"Es Pública reservada, porqué afecta:",IF(R221=DATOS!$K$13,"Es Pública reservada, porqué afecta:",IF(R221=DATOS!$K$14,"Es Pública reservada, porqué afecta:",IF(R221=DATOS!$K$15,"Es Pública reservada, porqué afecta:",IF(R221=DATOS!$K$16,"Es Pública reservada, porqué afecta:",IF(R221=DATOS!$K$17,"Es Pública reservada, porqué afecta:",""))))))))))))))</f>
        <v>No aplica, es:</v>
      </c>
      <c r="R221" s="77" t="s">
        <v>178</v>
      </c>
      <c r="S221" s="78" t="str">
        <f>IF(Q221=DATOS!$J$3,"No aplica",IF(Q221=DATOS!$J$4,"Artículo 15 Constitución Política (Derecho a la intimidad personal y familiar y al buen nombre)
Artículo 61 Constitución Política (Secretos comerciales e industriales)
Artículo 74 Constitución Política (El secreto profesional es inviolable)",IF(Q221=DATOS!$J$5,"Artículo 15 Constitución Política (Derecho a la intimidad personal y familiar y al buen nombre)
Artículo 29 Constitución Política (Debido proceso)","")))</f>
        <v>No aplica</v>
      </c>
      <c r="T221" s="75" t="str">
        <f>IF(Q221=DATOS!$J$3,"No aplica",IF(Q221=DATOS!$J$4,"Artículo 18 de la ley 1712 de 2014",IF(Q221=DATOS!$J$5,"Artículo 19 de la ley 1712 de 2014","")))</f>
        <v>No aplica</v>
      </c>
      <c r="U221" s="75" t="s">
        <v>191</v>
      </c>
      <c r="V221" s="79">
        <v>44389</v>
      </c>
      <c r="W221" s="80" t="str">
        <f>IF(R221=DATOS!$K$4,"No aplica",IF(Q221="","",IF(Q221="Es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22" spans="1:23" ht="71.25" x14ac:dyDescent="0.2">
      <c r="A222" s="94" t="s">
        <v>823</v>
      </c>
      <c r="B222" s="76">
        <v>560</v>
      </c>
      <c r="C222" s="75" t="s">
        <v>151</v>
      </c>
      <c r="D222" s="75" t="s">
        <v>466</v>
      </c>
      <c r="E222" s="75" t="s">
        <v>466</v>
      </c>
      <c r="F222" s="75" t="s">
        <v>467</v>
      </c>
      <c r="G222" s="75"/>
      <c r="H222" s="75" t="s">
        <v>28</v>
      </c>
      <c r="I222" s="75" t="s">
        <v>29</v>
      </c>
      <c r="J222" s="75" t="s">
        <v>30</v>
      </c>
      <c r="K222" s="75" t="s">
        <v>457</v>
      </c>
      <c r="L222" s="75" t="s">
        <v>457</v>
      </c>
      <c r="M222" s="75" t="s">
        <v>468</v>
      </c>
      <c r="N222" s="75" t="s">
        <v>151</v>
      </c>
      <c r="O222" s="75" t="s">
        <v>151</v>
      </c>
      <c r="P222" s="75" t="s">
        <v>163</v>
      </c>
      <c r="Q222" s="77" t="str">
        <f>IF(R222=DATOS!$K$4,"No aplica, es:",IF(R222=DATOS!$K$5,"Es Pública clasificada, porqué afecta:",IF(R222=DATOS!$K$6,"Es Pública clasificada, porqué afecta:",IF(R222=DATOS!$K$7,"Es Pública clasificada, porqué afecta:",IF(R222=DATOS!$K$8,"Es Pública reservada, porqué afecta:",IF(R222=DATOS!$K$9,"Es Pública reservada, porqué afecta:",IF(R222=DATOS!$K$10,"Es Pública reservada, porqué afecta:",IF(R222=DATOS!$K$11,"Es Pública reservada, porqué afecta:",IF(R222=DATOS!$K$12,"Es Pública reservada, porqué afecta:",IF(R222=DATOS!$K$13,"Es Pública reservada, porqué afecta:",IF(R222=DATOS!$K$14,"Es Pública reservada, porqué afecta:",IF(R222=DATOS!$K$15,"Es Pública reservada, porqué afecta:",IF(R222=DATOS!$K$16,"Es Pública reservada, porqué afecta:",IF(R222=DATOS!$K$17,"Es Pública reservada, porqué afecta:",""))))))))))))))</f>
        <v>No aplica, es:</v>
      </c>
      <c r="R222" s="77" t="s">
        <v>178</v>
      </c>
      <c r="S222" s="78" t="str">
        <f>IF(Q222=DATOS!$J$3,"No aplica",IF(Q222=DATOS!$J$4,"Artículo 15 Constitución Política (Derecho a la intimidad personal y familiar y al buen nombre)
Artículo 61 Constitución Política (Secretos comerciales e industriales)
Artículo 74 Constitución Política (El secreto profesional es inviolable)",IF(Q222=DATOS!$J$5,"Artículo 15 Constitución Política (Derecho a la intimidad personal y familiar y al buen nombre)
Artículo 29 Constitución Política (Debido proceso)","")))</f>
        <v>No aplica</v>
      </c>
      <c r="T222" s="75" t="str">
        <f>IF(Q222=DATOS!$J$3,"No aplica",IF(Q222=DATOS!$J$4,"Artículo 18 de la ley 1712 de 2014",IF(Q222=DATOS!$J$5,"Artículo 19 de la ley 1712 de 2014","")))</f>
        <v>No aplica</v>
      </c>
      <c r="U222" s="75" t="s">
        <v>190</v>
      </c>
      <c r="V222" s="79">
        <v>44389</v>
      </c>
      <c r="W222" s="80" t="str">
        <f>IF(R222=DATOS!$K$4,"No aplica",IF(Q222="","",IF(Q222="Es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23" spans="1:23" ht="99.75" x14ac:dyDescent="0.2">
      <c r="A223" s="94" t="s">
        <v>823</v>
      </c>
      <c r="B223" s="76">
        <v>560</v>
      </c>
      <c r="C223" s="75" t="s">
        <v>151</v>
      </c>
      <c r="D223" s="75" t="s">
        <v>469</v>
      </c>
      <c r="E223" s="75" t="s">
        <v>470</v>
      </c>
      <c r="F223" s="75" t="s">
        <v>471</v>
      </c>
      <c r="G223" s="75">
        <v>2016</v>
      </c>
      <c r="H223" s="75" t="s">
        <v>28</v>
      </c>
      <c r="I223" s="75" t="s">
        <v>29</v>
      </c>
      <c r="J223" s="75" t="s">
        <v>30</v>
      </c>
      <c r="K223" s="75" t="s">
        <v>457</v>
      </c>
      <c r="L223" s="75" t="s">
        <v>32</v>
      </c>
      <c r="M223" s="75" t="s">
        <v>472</v>
      </c>
      <c r="N223" s="75" t="s">
        <v>151</v>
      </c>
      <c r="O223" s="75" t="s">
        <v>151</v>
      </c>
      <c r="P223" s="75" t="s">
        <v>161</v>
      </c>
      <c r="Q223" s="77" t="str">
        <f>IF(R223=DATOS!$K$4,"No aplica, es:",IF(R223=DATOS!$K$5,"Es Pública clasificada, porqué afecta:",IF(R223=DATOS!$K$6,"Es Pública clasificada, porqué afecta:",IF(R223=DATOS!$K$7,"Es Pública clasificada, porqué afecta:",IF(R223=DATOS!$K$8,"Es Pública reservada, porqué afecta:",IF(R223=DATOS!$K$9,"Es Pública reservada, porqué afecta:",IF(R223=DATOS!$K$10,"Es Pública reservada, porqué afecta:",IF(R223=DATOS!$K$11,"Es Pública reservada, porqué afecta:",IF(R223=DATOS!$K$12,"Es Pública reservada, porqué afecta:",IF(R223=DATOS!$K$13,"Es Pública reservada, porqué afecta:",IF(R223=DATOS!$K$14,"Es Pública reservada, porqué afecta:",IF(R223=DATOS!$K$15,"Es Pública reservada, porqué afecta:",IF(R223=DATOS!$K$16,"Es Pública reservada, porqué afecta:",IF(R223=DATOS!$K$17,"Es Pública reservada, porqué afecta:",""))))))))))))))</f>
        <v>No aplica, es:</v>
      </c>
      <c r="R223" s="77" t="s">
        <v>178</v>
      </c>
      <c r="S223" s="78" t="str">
        <f>IF(Q223=DATOS!$J$3,"No aplica",IF(Q223=DATOS!$J$4,"Artículo 15 Constitución Política (Derecho a la intimidad personal y familiar y al buen nombre)
Artículo 61 Constitución Política (Secretos comerciales e industriales)
Artículo 74 Constitución Política (El secreto profesional es inviolable)",IF(Q223=DATOS!$J$5,"Artículo 15 Constitución Política (Derecho a la intimidad personal y familiar y al buen nombre)
Artículo 29 Constitución Política (Debido proceso)","")))</f>
        <v>No aplica</v>
      </c>
      <c r="T223" s="75" t="str">
        <f>IF(Q223=DATOS!$J$3,"No aplica",IF(Q223=DATOS!$J$4,"Artículo 18 de la ley 1712 de 2014",IF(Q223=DATOS!$J$5,"Artículo 19 de la ley 1712 de 2014","")))</f>
        <v>No aplica</v>
      </c>
      <c r="U223" s="75" t="s">
        <v>191</v>
      </c>
      <c r="V223" s="79">
        <v>44389</v>
      </c>
      <c r="W223" s="80" t="str">
        <f>IF(R223=DATOS!$K$4,"No aplica",IF(Q223="","",IF(Q223="Es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24" spans="1:23" ht="114" customHeight="1" x14ac:dyDescent="0.2">
      <c r="A224" s="61"/>
      <c r="B224" s="76">
        <v>580</v>
      </c>
      <c r="C224" s="75" t="s">
        <v>153</v>
      </c>
      <c r="D224" s="75" t="s">
        <v>535</v>
      </c>
      <c r="E224" s="75" t="s">
        <v>535</v>
      </c>
      <c r="F224" s="75" t="s">
        <v>729</v>
      </c>
      <c r="G224" s="82">
        <v>2014</v>
      </c>
      <c r="H224" s="75" t="s">
        <v>28</v>
      </c>
      <c r="I224" s="75" t="s">
        <v>29</v>
      </c>
      <c r="J224" s="75" t="s">
        <v>30</v>
      </c>
      <c r="K224" s="75" t="s">
        <v>236</v>
      </c>
      <c r="L224" s="75" t="s">
        <v>236</v>
      </c>
      <c r="M224" s="75" t="s">
        <v>730</v>
      </c>
      <c r="N224" s="75" t="s">
        <v>153</v>
      </c>
      <c r="O224" s="75" t="s">
        <v>153</v>
      </c>
      <c r="P224" s="75" t="s">
        <v>163</v>
      </c>
      <c r="Q224" s="77" t="str">
        <f>IF(R224=DATOS!$K$4,"No aplica, es:",IF(R224=DATOS!$K$5,"Es Pública clasificada, porqué afecta:",IF(R224=DATOS!$K$6,"Es Pública clasificada, porqué afecta:",IF(R224=DATOS!$K$7,"Es Pública clasificada, porqué afecta:",IF(R224=DATOS!$K$8,"Es Pública reservada, porqué afecta:",IF(R224=DATOS!$K$9,"Es Pública reservada, porqué afecta:",IF(R224=DATOS!$K$10,"Es Pública reservada, porqué afecta:",IF(R224=DATOS!$K$11,"Es Pública reservada, porqué afecta:",IF(R224=DATOS!$K$12,"Es Pública reservada, porqué afecta:",IF(R224=DATOS!$K$13,"Es Pública reservada, porqué afecta:",IF(R224=DATOS!$K$14,"Es Pública reservada, porqué afecta:",IF(R224=DATOS!$K$15,"Es Pública reservada, porqué afecta:",IF(R224=DATOS!$K$16,"Es Pública reservada, porqué afecta:",IF(R224=DATOS!$K$17,"Es Pública reservada, porqué afecta:",""))))))))))))))</f>
        <v>Es Pública clasificada, porqué afecta:</v>
      </c>
      <c r="R224" s="77" t="s">
        <v>185</v>
      </c>
      <c r="S224" s="78" t="str">
        <f>IF(Q224=DATOS!$J$3,"No aplica",IF(Q224=DATOS!$J$4,"Artículo 15 Constitución Política (Derecho a la intimidad personal y familiar y al buen nombre)
Artículo 61 Constitución Política (Secretos comerciales e industriales)
Artículo 74 Constitución Política (El secreto profesional es inviolable)",IF(Q224=DATOS!$J$5,"Artículo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224" s="75" t="str">
        <f>IF(Q224=DATOS!$J$3,"No aplica",IF(Q224=DATOS!$J$4,"Artículo 18 de la ley 1712 de 2014",IF(Q224=DATOS!$J$5,"Artículo 19 de la ley 1712 de 2014","")))</f>
        <v>Artículo 18 de la ley 1712 de 2014</v>
      </c>
      <c r="U224" s="75" t="s">
        <v>191</v>
      </c>
      <c r="V224" s="79">
        <v>44448</v>
      </c>
      <c r="W224" s="80" t="str">
        <f>IF(R224=DATOS!$K$4,"No aplica",IF(Q224="","",IF(Q224="Es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25" spans="1:23" ht="114" x14ac:dyDescent="0.2">
      <c r="A225" s="61"/>
      <c r="B225" s="76">
        <v>580</v>
      </c>
      <c r="C225" s="75" t="s">
        <v>153</v>
      </c>
      <c r="D225" s="75" t="s">
        <v>217</v>
      </c>
      <c r="E225" s="75" t="s">
        <v>217</v>
      </c>
      <c r="F225" s="75" t="s">
        <v>731</v>
      </c>
      <c r="G225" s="82">
        <v>2013</v>
      </c>
      <c r="H225" s="75" t="s">
        <v>28</v>
      </c>
      <c r="I225" s="75" t="s">
        <v>29</v>
      </c>
      <c r="J225" s="75" t="s">
        <v>30</v>
      </c>
      <c r="K225" s="75" t="s">
        <v>236</v>
      </c>
      <c r="L225" s="75" t="s">
        <v>236</v>
      </c>
      <c r="M225" s="75" t="s">
        <v>732</v>
      </c>
      <c r="N225" s="75" t="s">
        <v>153</v>
      </c>
      <c r="O225" s="75" t="s">
        <v>153</v>
      </c>
      <c r="P225" s="75" t="s">
        <v>163</v>
      </c>
      <c r="Q225" s="77" t="str">
        <f>IF(R225=DATOS!$K$4,"No aplica, es:",IF(R225=DATOS!$K$5,"Es Pública clasificada, porqué afecta:",IF(R225=DATOS!$K$6,"Es Pública clasificada, porqué afecta:",IF(R225=DATOS!$K$7,"Es Pública clasificada, porqué afecta:",IF(R225=DATOS!$K$8,"Es Pública reservada, porqué afecta:",IF(R225=DATOS!$K$9,"Es Pública reservada, porqué afecta:",IF(R225=DATOS!$K$10,"Es Pública reservada, porqué afecta:",IF(R225=DATOS!$K$11,"Es Pública reservada, porqué afecta:",IF(R225=DATOS!$K$12,"Es Pública reservada, porqué afecta:",IF(R225=DATOS!$K$13,"Es Pública reservada, porqué afecta:",IF(R225=DATOS!$K$14,"Es Pública reservada, porqué afecta:",IF(R225=DATOS!$K$15,"Es Pública reservada, porqué afecta:",IF(R225=DATOS!$K$16,"Es Pública reservada, porqué afecta:",IF(R225=DATOS!$K$17,"Es Pública reservada, porqué afecta:",""))))))))))))))</f>
        <v>Es Pública clasificada, porqué afecta:</v>
      </c>
      <c r="R225" s="77" t="s">
        <v>185</v>
      </c>
      <c r="S225" s="78" t="str">
        <f>IF(Q225=DATOS!$J$3,"No aplica",IF(Q225=DATOS!$J$4,"Artículo 15 Constitución Política (Derecho a la intimidad personal y familiar y al buen nombre)
Artículo 61 Constitución Política (Secretos comerciales e industriales)
Artículo 74 Constitución Política (El secreto profesional es inviolable)",IF(Q225=DATOS!$J$5,"Artículo 15 Constitución Política (Derecho a la intimidad personal y familiar y al buen nombre)
Artículo 29 Constitución Política (Debido proceso)","")))</f>
        <v>Artículo 15 Constitución Política (Derecho a la intimidad personal y familiar y al buen nombre)
Artículo 61 Constitución Política (Secretos comerciales e industriales)
Artículo 74 Constitución Política (El secreto profesional es inviolable)</v>
      </c>
      <c r="T225" s="75" t="str">
        <f>IF(Q225=DATOS!$J$3,"No aplica",IF(Q225=DATOS!$J$4,"Artículo 18 de la ley 1712 de 2014",IF(Q225=DATOS!$J$5,"Artículo 19 de la ley 1712 de 2014","")))</f>
        <v>Artículo 18 de la ley 1712 de 2014</v>
      </c>
      <c r="U225" s="75" t="s">
        <v>191</v>
      </c>
      <c r="V225" s="79">
        <v>44448</v>
      </c>
      <c r="W225" s="80" t="str">
        <f>IF(R225=DATOS!$K$4,"No aplica",IF(Q225="","",IF(Q225="Es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Según el parágrafo del artículo 18 de la Ley 1712 de 2014, esta excepción tiene una duración ilimitada</v>
      </c>
    </row>
    <row r="226" spans="1:23" ht="78.75" customHeight="1" x14ac:dyDescent="0.2">
      <c r="A226" s="61"/>
      <c r="B226" s="76">
        <v>580</v>
      </c>
      <c r="C226" s="75" t="s">
        <v>153</v>
      </c>
      <c r="D226" s="75" t="s">
        <v>35</v>
      </c>
      <c r="E226" s="75" t="s">
        <v>35</v>
      </c>
      <c r="F226" s="75" t="s">
        <v>733</v>
      </c>
      <c r="G226" s="82">
        <v>2013</v>
      </c>
      <c r="H226" s="75" t="s">
        <v>28</v>
      </c>
      <c r="I226" s="75" t="s">
        <v>29</v>
      </c>
      <c r="J226" s="75" t="s">
        <v>30</v>
      </c>
      <c r="K226" s="75" t="s">
        <v>236</v>
      </c>
      <c r="L226" s="75" t="s">
        <v>236</v>
      </c>
      <c r="M226" s="75" t="s">
        <v>734</v>
      </c>
      <c r="N226" s="75" t="s">
        <v>153</v>
      </c>
      <c r="O226" s="75" t="s">
        <v>153</v>
      </c>
      <c r="P226" s="75" t="s">
        <v>163</v>
      </c>
      <c r="Q226" s="77" t="str">
        <f>IF(R226=DATOS!$K$4,"No aplica, es:",IF(R226=DATOS!$K$5,"Es Pública clasificada, porqué afecta:",IF(R226=DATOS!$K$6,"Es Pública clasificada, porqué afecta:",IF(R226=DATOS!$K$7,"Es Pública clasificada, porqué afecta:",IF(R226=DATOS!$K$8,"Es Pública reservada, porqué afecta:",IF(R226=DATOS!$K$9,"Es Pública reservada, porqué afecta:",IF(R226=DATOS!$K$10,"Es Pública reservada, porqué afecta:",IF(R226=DATOS!$K$11,"Es Pública reservada, porqué afecta:",IF(R226=DATOS!$K$12,"Es Pública reservada, porqué afecta:",IF(R226=DATOS!$K$13,"Es Pública reservada, porqué afecta:",IF(R226=DATOS!$K$14,"Es Pública reservada, porqué afecta:",IF(R226=DATOS!$K$15,"Es Pública reservada, porqué afecta:",IF(R226=DATOS!$K$16,"Es Pública reservada, porqué afecta:",IF(R226=DATOS!$K$17,"Es Pública reservada, porqué afecta:",""))))))))))))))</f>
        <v>No aplica, es:</v>
      </c>
      <c r="R226" s="77" t="s">
        <v>178</v>
      </c>
      <c r="S226" s="78" t="str">
        <f>IF(Q226=DATOS!$J$3,"No aplica",IF(Q226=DATOS!$J$4,"Artículo 15 Constitución Política (Derecho a la intimidad personal y familiar y al buen nombre)
Artículo 61 Constitución Política (Secretos comerciales e industriales)
Artículo 74 Constitución Política (El secreto profesional es inviolable)",IF(Q226=DATOS!$J$5,"Artículo 15 Constitución Política (Derecho a la intimidad personal y familiar y al buen nombre)
Artículo 29 Constitución Política (Debido proceso)","")))</f>
        <v>No aplica</v>
      </c>
      <c r="T226" s="75" t="str">
        <f>IF(Q226=DATOS!$J$3,"No aplica",IF(Q226=DATOS!$J$4,"Artículo 18 de la ley 1712 de 2014",IF(Q226=DATOS!$J$5,"Artículo 19 de la ley 1712 de 2014","")))</f>
        <v>No aplica</v>
      </c>
      <c r="U226" s="75" t="str">
        <f>IF(R226=DATOS!$K$4,"No aplica","")</f>
        <v>No aplica</v>
      </c>
      <c r="V226" s="75" t="str">
        <f>IF(R226=DATOS!$K$4,"No aplica","")</f>
        <v>No aplica</v>
      </c>
      <c r="W226" s="80" t="str">
        <f>IF(R226=DATOS!$K$4,"No aplica",IF(Q226="","",IF(Q226="Es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27" spans="1:23" ht="54.75" customHeight="1" x14ac:dyDescent="0.2">
      <c r="B227" s="76">
        <v>580</v>
      </c>
      <c r="C227" s="75" t="s">
        <v>153</v>
      </c>
      <c r="D227" s="75" t="s">
        <v>735</v>
      </c>
      <c r="E227" s="75" t="s">
        <v>735</v>
      </c>
      <c r="F227" s="75" t="s">
        <v>736</v>
      </c>
      <c r="G227" s="75">
        <v>2014</v>
      </c>
      <c r="H227" s="75" t="s">
        <v>28</v>
      </c>
      <c r="I227" s="75" t="s">
        <v>29</v>
      </c>
      <c r="J227" s="75" t="s">
        <v>30</v>
      </c>
      <c r="K227" s="75" t="s">
        <v>236</v>
      </c>
      <c r="L227" s="75" t="s">
        <v>236</v>
      </c>
      <c r="M227" s="75"/>
      <c r="N227" s="75" t="s">
        <v>154</v>
      </c>
      <c r="O227" s="75" t="s">
        <v>154</v>
      </c>
      <c r="P227" s="75" t="s">
        <v>163</v>
      </c>
      <c r="Q227" s="77" t="str">
        <f>IF(R227=DATOS!$K$4,"No aplica, es:",IF(R227=DATOS!$K$5,"Es Pública clasificada, porqué afecta:",IF(R227=DATOS!$K$6,"Es Pública clasificada, porqué afecta:",IF(R227=DATOS!$K$7,"Es Pública clasificada, porqué afecta:",IF(R227=DATOS!$K$8,"Es Pública reservada, porqué afecta:",IF(R227=DATOS!$K$9,"Es Pública reservada, porqué afecta:",IF(R227=DATOS!$K$10,"Es Pública reservada, porqué afecta:",IF(R227=DATOS!$K$11,"Es Pública reservada, porqué afecta:",IF(R227=DATOS!$K$12,"Es Pública reservada, porqué afecta:",IF(R227=DATOS!$K$13,"Es Pública reservada, porqué afecta:",IF(R227=DATOS!$K$14,"Es Pública reservada, porqué afecta:",IF(R227=DATOS!$K$15,"Es Pública reservada, porqué afecta:",IF(R227=DATOS!$K$16,"Es Pública reservada, porqué afecta:",IF(R227=DATOS!$K$17,"Es Pública reservada, porqué afecta:",""))))))))))))))</f>
        <v>No aplica, es:</v>
      </c>
      <c r="R227" s="77" t="s">
        <v>178</v>
      </c>
      <c r="S227" s="78" t="str">
        <f>IF(Q227=DATOS!$J$3,"No aplica",IF(Q227=DATOS!$J$4,"Artículo 15 Constitución Política (Derecho a la intimidad personal y familiar y al buen nombre)
Artículo 61 Constitución Política (Secretos comerciales e industriales)
Artículo 74 Constitución Política (El secreto profesional es inviolable)",IF(Q227=DATOS!$J$5,"Artículo 15 Constitución Política (Derecho a la intimidad personal y familiar y al buen nombre)
Artículo 29 Constitución Política (Debido proceso)","")))</f>
        <v>No aplica</v>
      </c>
      <c r="T227" s="75" t="str">
        <f>IF(Q227=DATOS!$J$3,"No aplica",IF(Q227=DATOS!$J$4,"Artículo 18 de la ley 1712 de 2014",IF(Q227=DATOS!$J$5,"Artículo 19 de la ley 1712 de 2014","")))</f>
        <v>No aplica</v>
      </c>
      <c r="U227" s="75" t="str">
        <f>IF(R227=DATOS!$K$4,"No aplica","")</f>
        <v>No aplica</v>
      </c>
      <c r="V227" s="75" t="str">
        <f>IF(R227=DATOS!$K$4,"No aplica","")</f>
        <v>No aplica</v>
      </c>
      <c r="W227" s="80" t="str">
        <f>IF(R227=DATOS!$K$4,"No aplica",IF(Q227="","",IF(Q227="Es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28" spans="1:23" ht="105.75" customHeight="1" x14ac:dyDescent="0.2">
      <c r="B228" s="76">
        <v>580</v>
      </c>
      <c r="C228" s="75" t="s">
        <v>153</v>
      </c>
      <c r="D228" s="75" t="s">
        <v>737</v>
      </c>
      <c r="E228" s="75" t="s">
        <v>737</v>
      </c>
      <c r="F228" s="75" t="s">
        <v>456</v>
      </c>
      <c r="G228" s="75">
        <v>2014</v>
      </c>
      <c r="H228" s="75" t="s">
        <v>28</v>
      </c>
      <c r="I228" s="75" t="s">
        <v>29</v>
      </c>
      <c r="J228" s="75" t="s">
        <v>30</v>
      </c>
      <c r="K228" s="75" t="s">
        <v>236</v>
      </c>
      <c r="L228" s="75" t="s">
        <v>236</v>
      </c>
      <c r="M228" s="75" t="s">
        <v>738</v>
      </c>
      <c r="N228" s="75" t="s">
        <v>154</v>
      </c>
      <c r="O228" s="75" t="s">
        <v>154</v>
      </c>
      <c r="P228" s="75" t="s">
        <v>163</v>
      </c>
      <c r="Q228" s="77" t="str">
        <f>IF(R228=DATOS!$K$4,"No aplica, es:",IF(R228=DATOS!$K$5,"Es Pública clasificada, porqué afecta:",IF(R228=DATOS!$K$6,"Es Pública clasificada, porqué afecta:",IF(R228=DATOS!$K$7,"Es Pública clasificada, porqué afecta:",IF(R228=DATOS!$K$8,"Es Pública reservada, porqué afecta:",IF(R228=DATOS!$K$9,"Es Pública reservada, porqué afecta:",IF(R228=DATOS!$K$10,"Es Pública reservada, porqué afecta:",IF(R228=DATOS!$K$11,"Es Pública reservada, porqué afecta:",IF(R228=DATOS!$K$12,"Es Pública reservada, porqué afecta:",IF(R228=DATOS!$K$13,"Es Pública reservada, porqué afecta:",IF(R228=DATOS!$K$14,"Es Pública reservada, porqué afecta:",IF(R228=DATOS!$K$15,"Es Pública reservada, porqué afecta:",IF(R228=DATOS!$K$16,"Es Pública reservada, porqué afecta:",IF(R228=DATOS!$K$17,"Es Pública reservada, porqué afecta:",""))))))))))))))</f>
        <v>No aplica, es:</v>
      </c>
      <c r="R228" s="77" t="s">
        <v>178</v>
      </c>
      <c r="S228" s="78" t="str">
        <f>IF(Q228=DATOS!$J$3,"No aplica",IF(Q228=DATOS!$J$4,"Artículo 15 Constitución Política (Derecho a la intimidad personal y familiar y al buen nombre)
Artículo 61 Constitución Política (Secretos comerciales e industriales)
Artículo 74 Constitución Política (El secreto profesional es inviolable)",IF(Q228=DATOS!$J$5,"Artículo 15 Constitución Política (Derecho a la intimidad personal y familiar y al buen nombre)
Artículo 29 Constitución Política (Debido proceso)","")))</f>
        <v>No aplica</v>
      </c>
      <c r="T228" s="75" t="str">
        <f>IF(Q228=DATOS!$J$3,"No aplica",IF(Q228=DATOS!$J$4,"Artículo 18 de la ley 1712 de 2014",IF(Q228=DATOS!$J$5,"Artículo 19 de la ley 1712 de 2014","")))</f>
        <v>No aplica</v>
      </c>
      <c r="U228" s="75" t="str">
        <f>IF(R228=DATOS!$K$4,"No aplica","")</f>
        <v>No aplica</v>
      </c>
      <c r="V228" s="75" t="str">
        <f>IF(R228=DATOS!$K$4,"No aplica","")</f>
        <v>No aplica</v>
      </c>
      <c r="W228" s="80" t="str">
        <f>IF(R228=DATOS!$K$4,"No aplica",IF(Q228="","",IF(Q228="Es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29" spans="1:23" ht="107.25" customHeight="1" x14ac:dyDescent="0.2">
      <c r="B229" s="76">
        <v>580</v>
      </c>
      <c r="C229" s="75" t="s">
        <v>153</v>
      </c>
      <c r="D229" s="75" t="s">
        <v>222</v>
      </c>
      <c r="E229" s="75" t="s">
        <v>222</v>
      </c>
      <c r="F229" s="75" t="s">
        <v>464</v>
      </c>
      <c r="G229" s="75">
        <v>2014</v>
      </c>
      <c r="H229" s="75" t="s">
        <v>28</v>
      </c>
      <c r="I229" s="75" t="s">
        <v>29</v>
      </c>
      <c r="J229" s="75" t="s">
        <v>30</v>
      </c>
      <c r="K229" s="75" t="s">
        <v>236</v>
      </c>
      <c r="L229" s="75" t="s">
        <v>256</v>
      </c>
      <c r="M229" s="75" t="s">
        <v>739</v>
      </c>
      <c r="N229" s="75" t="s">
        <v>154</v>
      </c>
      <c r="O229" s="75" t="s">
        <v>154</v>
      </c>
      <c r="P229" s="75" t="s">
        <v>163</v>
      </c>
      <c r="Q229" s="77" t="str">
        <f>IF(R229=DATOS!$K$4,"No aplica, es:",IF(R229=DATOS!$K$5,"Es Pública clasificada, porqué afecta:",IF(R229=DATOS!$K$6,"Es Pública clasificada, porqué afecta:",IF(R229=DATOS!$K$7,"Es Pública clasificada, porqué afecta:",IF(R229=DATOS!$K$8,"Es Pública reservada, porqué afecta:",IF(R229=DATOS!$K$9,"Es Pública reservada, porqué afecta:",IF(R229=DATOS!$K$10,"Es Pública reservada, porqué afecta:",IF(R229=DATOS!$K$11,"Es Pública reservada, porqué afecta:",IF(R229=DATOS!$K$12,"Es Pública reservada, porqué afecta:",IF(R229=DATOS!$K$13,"Es Pública reservada, porqué afecta:",IF(R229=DATOS!$K$14,"Es Pública reservada, porqué afecta:",IF(R229=DATOS!$K$15,"Es Pública reservada, porqué afecta:",IF(R229=DATOS!$K$16,"Es Pública reservada, porqué afecta:",IF(R229=DATOS!$K$17,"Es Pública reservada, porqué afecta:",""))))))))))))))</f>
        <v>No aplica, es:</v>
      </c>
      <c r="R229" s="77" t="s">
        <v>178</v>
      </c>
      <c r="S229" s="78" t="str">
        <f>IF(Q229=DATOS!$J$3,"No aplica",IF(Q229=DATOS!$J$4,"Artículo 15 Constitución Política (Derecho a la intimidad personal y familiar y al buen nombre)
Artículo 61 Constitución Política (Secretos comerciales e industriales)
Artículo 74 Constitución Política (El secreto profesional es inviolable)",IF(Q229=DATOS!$J$5,"Artículo 15 Constitución Política (Derecho a la intimidad personal y familiar y al buen nombre)
Artículo 29 Constitución Política (Debido proceso)","")))</f>
        <v>No aplica</v>
      </c>
      <c r="T229" s="75" t="str">
        <f>IF(Q229=DATOS!$J$3,"No aplica",IF(Q229=DATOS!$J$4,"Artículo 18 de la ley 1712 de 2014",IF(Q229=DATOS!$J$5,"Artículo 19 de la ley 1712 de 2014","")))</f>
        <v>No aplica</v>
      </c>
      <c r="U229" s="75" t="str">
        <f>IF(R229=DATOS!$K$4,"No aplica","")</f>
        <v>No aplica</v>
      </c>
      <c r="V229" s="75" t="str">
        <f>IF(R229=DATOS!$K$4,"No aplica","")</f>
        <v>No aplica</v>
      </c>
      <c r="W229" s="80" t="str">
        <f>IF(R229=DATOS!$K$4,"No aplica",IF(Q229="","",IF(Q229="Es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30" spans="1:23" ht="97.5" customHeight="1" x14ac:dyDescent="0.2">
      <c r="B230" s="76">
        <v>580</v>
      </c>
      <c r="C230" s="75" t="s">
        <v>153</v>
      </c>
      <c r="D230" s="75" t="s">
        <v>234</v>
      </c>
      <c r="E230" s="75" t="s">
        <v>234</v>
      </c>
      <c r="F230" s="75" t="s">
        <v>214</v>
      </c>
      <c r="G230" s="82">
        <v>2013</v>
      </c>
      <c r="H230" s="75" t="s">
        <v>28</v>
      </c>
      <c r="I230" s="75" t="s">
        <v>29</v>
      </c>
      <c r="J230" s="75" t="s">
        <v>30</v>
      </c>
      <c r="K230" s="75" t="s">
        <v>236</v>
      </c>
      <c r="L230" s="75" t="s">
        <v>308</v>
      </c>
      <c r="M230" s="75" t="s">
        <v>740</v>
      </c>
      <c r="N230" s="75" t="s">
        <v>154</v>
      </c>
      <c r="O230" s="75" t="s">
        <v>154</v>
      </c>
      <c r="P230" s="75" t="s">
        <v>163</v>
      </c>
      <c r="Q230" s="77" t="str">
        <f>IF(R230=DATOS!$K$4,"No aplica, es:",IF(R230=DATOS!$K$5,"Es Pública clasificada, porqué afecta:",IF(R230=DATOS!$K$6,"Es Pública clasificada, porqué afecta:",IF(R230=DATOS!$K$7,"Es Pública clasificada, porqué afecta:",IF(R230=DATOS!$K$8,"Es Pública reservada, porqué afecta:",IF(R230=DATOS!$K$9,"Es Pública reservada, porqué afecta:",IF(R230=DATOS!$K$10,"Es Pública reservada, porqué afecta:",IF(R230=DATOS!$K$11,"Es Pública reservada, porqué afecta:",IF(R230=DATOS!$K$12,"Es Pública reservada, porqué afecta:",IF(R230=DATOS!$K$13,"Es Pública reservada, porqué afecta:",IF(R230=DATOS!$K$14,"Es Pública reservada, porqué afecta:",IF(R230=DATOS!$K$15,"Es Pública reservada, porqué afecta:",IF(R230=DATOS!$K$16,"Es Pública reservada, porqué afecta:",IF(R230=DATOS!$K$17,"Es Pública reservada, porqué afecta:",""))))))))))))))</f>
        <v>No aplica, es:</v>
      </c>
      <c r="R230" s="77" t="s">
        <v>178</v>
      </c>
      <c r="S230" s="78" t="str">
        <f>IF(Q230=DATOS!$J$3,"No aplica",IF(Q230=DATOS!$J$4,"Artículo 15 Constitución Política (Derecho a la intimidad personal y familiar y al buen nombre)
Artículo 61 Constitución Política (Secretos comerciales e industriales)
Artículo 74 Constitución Política (El secreto profesional es inviolable)",IF(Q230=DATOS!$J$5,"Artículo 15 Constitución Política (Derecho a la intimidad personal y familiar y al buen nombre)
Artículo 29 Constitución Política (Debido proceso)","")))</f>
        <v>No aplica</v>
      </c>
      <c r="T230" s="75" t="str">
        <f>IF(Q230=DATOS!$J$3,"No aplica",IF(Q230=DATOS!$J$4,"Artículo 18 de la ley 1712 de 2014",IF(Q230=DATOS!$J$5,"Artículo 19 de la ley 1712 de 2014","")))</f>
        <v>No aplica</v>
      </c>
      <c r="U230" s="75" t="str">
        <f>IF(R230=DATOS!$K$4,"No aplica","")</f>
        <v>No aplica</v>
      </c>
      <c r="V230" s="75" t="str">
        <f>IF(R230=DATOS!$K$4,"No aplica","")</f>
        <v>No aplica</v>
      </c>
      <c r="W230" s="80" t="str">
        <f>IF(R230=DATOS!$K$4,"No aplica",IF(Q230="","",IF(Q230="Es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31" spans="1:23" ht="72" customHeight="1" x14ac:dyDescent="0.2">
      <c r="B231" s="76">
        <v>580</v>
      </c>
      <c r="C231" s="75" t="s">
        <v>153</v>
      </c>
      <c r="D231" s="75" t="s">
        <v>246</v>
      </c>
      <c r="E231" s="75" t="s">
        <v>246</v>
      </c>
      <c r="F231" s="75" t="s">
        <v>741</v>
      </c>
      <c r="G231" s="82">
        <v>2013</v>
      </c>
      <c r="H231" s="75" t="s">
        <v>28</v>
      </c>
      <c r="I231" s="75" t="s">
        <v>29</v>
      </c>
      <c r="J231" s="75" t="s">
        <v>30</v>
      </c>
      <c r="K231" s="75" t="s">
        <v>236</v>
      </c>
      <c r="L231" s="75" t="s">
        <v>236</v>
      </c>
      <c r="M231" s="75" t="s">
        <v>742</v>
      </c>
      <c r="N231" s="75" t="s">
        <v>154</v>
      </c>
      <c r="O231" s="75" t="s">
        <v>154</v>
      </c>
      <c r="P231" s="75" t="s">
        <v>163</v>
      </c>
      <c r="Q231" s="77" t="str">
        <f>IF(R231=DATOS!$K$4,"No aplica, es:",IF(R231=DATOS!$K$5,"Es Pública clasificada, porqué afecta:",IF(R231=DATOS!$K$6,"Es Pública clasificada, porqué afecta:",IF(R231=DATOS!$K$7,"Es Pública clasificada, porqué afecta:",IF(R231=DATOS!$K$8,"Es Pública reservada, porqué afecta:",IF(R231=DATOS!$K$9,"Es Pública reservada, porqué afecta:",IF(R231=DATOS!$K$10,"Es Pública reservada, porqué afecta:",IF(R231=DATOS!$K$11,"Es Pública reservada, porqué afecta:",IF(R231=DATOS!$K$12,"Es Pública reservada, porqué afecta:",IF(R231=DATOS!$K$13,"Es Pública reservada, porqué afecta:",IF(R231=DATOS!$K$14,"Es Pública reservada, porqué afecta:",IF(R231=DATOS!$K$15,"Es Pública reservada, porqué afecta:",IF(R231=DATOS!$K$16,"Es Pública reservada, porqué afecta:",IF(R231=DATOS!$K$17,"Es Pública reservada, porqué afecta:",""))))))))))))))</f>
        <v>No aplica, es:</v>
      </c>
      <c r="R231" s="77" t="s">
        <v>178</v>
      </c>
      <c r="S231" s="78" t="str">
        <f>IF(Q231=DATOS!$J$3,"No aplica",IF(Q231=DATOS!$J$4,"Artículo 15 Constitución Política (Derecho a la intimidad personal y familiar y al buen nombre)
Artículo 61 Constitución Política (Secretos comerciales e industriales)
Artículo 74 Constitución Política (El secreto profesional es inviolable)",IF(Q231=DATOS!$J$5,"Artículo 15 Constitución Política (Derecho a la intimidad personal y familiar y al buen nombre)
Artículo 29 Constitución Política (Debido proceso)","")))</f>
        <v>No aplica</v>
      </c>
      <c r="T231" s="75" t="str">
        <f>IF(Q231=DATOS!$J$3,"No aplica",IF(Q231=DATOS!$J$4,"Artículo 18 de la ley 1712 de 2014",IF(Q231=DATOS!$J$5,"Artículo 19 de la ley 1712 de 2014","")))</f>
        <v>No aplica</v>
      </c>
      <c r="U231" s="75" t="str">
        <f>IF(R231=DATOS!$K$4,"No aplica","")</f>
        <v>No aplica</v>
      </c>
      <c r="V231" s="75" t="str">
        <f>IF(R231=DATOS!$K$4,"No aplica","")</f>
        <v>No aplica</v>
      </c>
      <c r="W231" s="80" t="str">
        <f>IF(R231=DATOS!$K$4,"No aplica",IF(Q231="","",IF(Q231="Es Pública reservada, porqué afecta:","De conformidad con el artículo 2.1.1.4.2.3. del Decreto 1081 de 2015. Sin perjuicio de lo señalado en el artículo 19 de la Ley 1712 de 2014. Esta excepción tiene una duración de máximo 15 años contados a partir de la fecha en que la información se genera.","Según el parágrafo del artículo 18 de la Ley 1712 de 2014, esta excepción tiene una duración ilimitada")))</f>
        <v>No aplica</v>
      </c>
    </row>
    <row r="232" spans="1:23" x14ac:dyDescent="0.2">
      <c r="B232" s="93"/>
      <c r="C232" s="93"/>
      <c r="D232" s="93"/>
      <c r="E232" s="93"/>
      <c r="F232" s="93"/>
      <c r="G232" s="93"/>
      <c r="H232" s="93"/>
      <c r="I232" s="93"/>
      <c r="J232" s="93"/>
      <c r="K232" s="93"/>
      <c r="L232" s="93"/>
      <c r="M232" s="93"/>
      <c r="N232" s="93"/>
      <c r="O232" s="93"/>
      <c r="P232" s="93"/>
      <c r="Q232" s="93"/>
      <c r="R232" s="93"/>
      <c r="S232" s="93"/>
      <c r="T232" s="93"/>
      <c r="U232" s="93"/>
      <c r="V232" s="93"/>
      <c r="W232" s="93"/>
    </row>
  </sheetData>
  <autoFilter ref="B5:W231" xr:uid="{00000000-0001-0000-0000-000000000000}">
    <filterColumn colId="0">
      <filters>
        <filter val="110"/>
        <filter val="111"/>
        <filter val="113"/>
        <filter val="120"/>
        <filter val="160"/>
        <filter val="170"/>
        <filter val="171"/>
        <filter val="172"/>
        <filter val="180"/>
        <filter val="190"/>
        <filter val="300"/>
        <filter val="301"/>
        <filter val="302"/>
        <filter val="311"/>
        <filter val="312"/>
        <filter val="313"/>
        <filter val="314"/>
        <filter val="320"/>
        <filter val="321"/>
        <filter val="330"/>
        <filter val="340"/>
        <filter val="350"/>
        <filter val="420"/>
        <filter val="440"/>
        <filter val="441"/>
        <filter val="442"/>
        <filter val="460"/>
        <filter val="461"/>
        <filter val="462"/>
        <filter val="480"/>
        <filter val="520"/>
        <filter val="521"/>
        <filter val="522"/>
        <filter val="523"/>
        <filter val="560"/>
        <filter val="580"/>
      </filters>
    </filterColumn>
    <filterColumn colId="15" showButton="0"/>
  </autoFilter>
  <sortState xmlns:xlrd2="http://schemas.microsoft.com/office/spreadsheetml/2017/richdata2" ref="B6:W231">
    <sortCondition ref="B6:B231"/>
  </sortState>
  <mergeCells count="10">
    <mergeCell ref="Q5:R5"/>
    <mergeCell ref="C4:K4"/>
    <mergeCell ref="L4:P4"/>
    <mergeCell ref="Q4:W4"/>
    <mergeCell ref="C1:E3"/>
    <mergeCell ref="F1:U2"/>
    <mergeCell ref="V1:W1"/>
    <mergeCell ref="V2:W2"/>
    <mergeCell ref="F3:U3"/>
    <mergeCell ref="V3:W3"/>
  </mergeCells>
  <hyperlinks>
    <hyperlink ref="K58" r:id="rId1" display="https://www.minagricultura.gov.co/planeacion-control-gestion/Paginas/Gestion.aspx?RootFolder=%2Fplaneacion%2Dcontrol%2Dgestion%2FGestin%2FEvaluaci%C3%B3n%5Fy%5FSeguimiento%5FOCI&amp;FolderCTID=0x01200081515342FAE90E4AAD4549D3E2B8F290&amp;View=%7B347A6334%2DD1A6%2D4862%2DB956%2D29D28B640FC6%7D" xr:uid="{00000000-0004-0000-0000-000000000000}"/>
    <hyperlink ref="L58" r:id="rId2" display="https://www.minagricultura.gov.co/planeacion-control-gestion/Paginas/Gestion.aspx?RootFolder=%2Fplaneacion%2Dcontrol%2Dgestion%2FGestin%2FEvaluaci%C3%B3n%5Fy%5FSeguimiento%5FOCI&amp;FolderCTID=0x01200081515342FAE90E4AAD4549D3E2B8F290&amp;View=%7B347A6334%2DD1A6%2D4862%2DB956%2D29D28B640FC6%7D" xr:uid="{00000000-0004-0000-0000-000001000000}"/>
    <hyperlink ref="L69" r:id="rId3" display="https://www.minagricultura.gov.co/planeacion-control-gestion/Paginas/Gestion.aspx?RootFolder=%2Fplaneacion%2Dcontrol%2Dgestion%2FGestin%2FPlan%20de%20Acci%C3%B3n&amp;FolderCTID=0x01200081515342FAE90E4AAD4549D3E2B8F290&amp;View=%7B347A6334%2DD1A6%2D4862%2DB956%2D29D28B640FC6%7D" xr:uid="{8C0224BB-4B6D-45EA-A30F-34F196A64C53}"/>
  </hyperlinks>
  <pageMargins left="0.7" right="0.7" top="0.75" bottom="0.75" header="0.3" footer="0.3"/>
  <pageSetup paperSize="9" orientation="portrait" horizontalDpi="1200" verticalDpi="1200" r:id="rId4"/>
  <drawing r:id="rId5"/>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0000000}">
          <x14:formula1>
            <xm:f>DATOS!$B$3:$B$59</xm:f>
          </x14:formula1>
          <xm:sqref>C9:C30 C6:C7 N6:O30</xm:sqref>
        </x14:dataValidation>
        <x14:dataValidation type="list" allowBlank="1" showInputMessage="1" showErrorMessage="1" xr:uid="{00000000-0002-0000-0000-000001000000}">
          <x14:formula1>
            <xm:f>DATOS!$C$3:$C$5</xm:f>
          </x14:formula1>
          <xm:sqref>H6:H16</xm:sqref>
        </x14:dataValidation>
        <x14:dataValidation type="list" allowBlank="1" showInputMessage="1" showErrorMessage="1" xr:uid="{00000000-0002-0000-0000-000002000000}">
          <x14:formula1>
            <xm:f>DATOS!$B$3:$B$60</xm:f>
          </x14:formula1>
          <xm:sqref>C8 N31:O106 N113:O231 C31:C231</xm:sqref>
        </x14:dataValidation>
        <x14:dataValidation type="list" allowBlank="1" showInputMessage="1" showErrorMessage="1" xr:uid="{00000000-0002-0000-0000-000003000000}">
          <x14:formula1>
            <xm:f>DATOS!$K$3:$K$16</xm:f>
          </x14:formula1>
          <xm:sqref>R6:R18 R178:R181 R183:R191 R193:R197 R199 R43:R64 R93:R106 R113:R132</xm:sqref>
        </x14:dataValidation>
        <x14:dataValidation type="list" allowBlank="1" showInputMessage="1" showErrorMessage="1" xr:uid="{00000000-0002-0000-0000-000004000000}">
          <x14:formula1>
            <xm:f>DATOS!$M$3:$M$5</xm:f>
          </x14:formula1>
          <xm:sqref>U6:U18 U31:U34 U40:U106 U113:U231</xm:sqref>
        </x14:dataValidation>
        <x14:dataValidation type="list" allowBlank="1" showInputMessage="1" showErrorMessage="1" xr:uid="{00000000-0002-0000-0000-000005000000}">
          <x14:formula1>
            <xm:f>DATOS!$K$3:$K$17</xm:f>
          </x14:formula1>
          <xm:sqref>R182 R192 R198 R200:R231 R133:R177 R31:R42 R65:R92</xm:sqref>
        </x14:dataValidation>
        <x14:dataValidation type="list" allowBlank="1" showInputMessage="1" showErrorMessage="1" xr:uid="{00000000-0002-0000-0000-000007000000}">
          <x14:formula1>
            <xm:f>DATOS!$I$3:$I$13</xm:f>
          </x14:formula1>
          <xm:sqref>P6:P18 P31:P106 P113:P231</xm:sqref>
        </x14:dataValidation>
        <x14:dataValidation type="list" allowBlank="1" showInputMessage="1" showErrorMessage="1" xr:uid="{00000000-0002-0000-0000-000006000000}">
          <x14:formula1>
            <xm:f>DATOS!$C$4:$C$5</xm:f>
          </x14:formula1>
          <xm:sqref>H17:H106 H113:H231</xm:sqref>
        </x14:dataValidation>
        <x14:dataValidation type="list" allowBlank="1" showInputMessage="1" showErrorMessage="1" xr:uid="{00000000-0002-0000-0000-000008000000}">
          <x14:formula1>
            <xm:f>DATOS!$D$3:$D$6</xm:f>
          </x14:formula1>
          <xm:sqref>I6:I106 I113:I231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0"/>
  <sheetViews>
    <sheetView topLeftCell="A24" workbookViewId="0">
      <selection activeCell="C26" sqref="C26:G26"/>
    </sheetView>
  </sheetViews>
  <sheetFormatPr baseColWidth="10" defaultRowHeight="14.25" x14ac:dyDescent="0.2"/>
  <cols>
    <col min="1" max="1" width="14.75" customWidth="1"/>
    <col min="2" max="2" width="12.375" customWidth="1"/>
  </cols>
  <sheetData>
    <row r="1" spans="1:7" x14ac:dyDescent="0.2">
      <c r="A1" s="117"/>
      <c r="B1" s="118"/>
      <c r="C1" s="119" t="s">
        <v>0</v>
      </c>
      <c r="D1" s="120"/>
      <c r="E1" s="121"/>
      <c r="F1" s="125" t="s">
        <v>1</v>
      </c>
      <c r="G1" s="126"/>
    </row>
    <row r="2" spans="1:7" x14ac:dyDescent="0.2">
      <c r="A2" s="118"/>
      <c r="B2" s="118"/>
      <c r="C2" s="122"/>
      <c r="D2" s="123"/>
      <c r="E2" s="124"/>
      <c r="F2" s="125" t="s">
        <v>2</v>
      </c>
      <c r="G2" s="126"/>
    </row>
    <row r="3" spans="1:7" ht="37.5" customHeight="1" x14ac:dyDescent="0.2">
      <c r="A3" s="118"/>
      <c r="B3" s="118"/>
      <c r="C3" s="127" t="s">
        <v>3</v>
      </c>
      <c r="D3" s="128"/>
      <c r="E3" s="129"/>
      <c r="F3" s="127" t="s">
        <v>4</v>
      </c>
      <c r="G3" s="129"/>
    </row>
    <row r="4" spans="1:7" x14ac:dyDescent="0.2">
      <c r="A4" s="131" t="s">
        <v>38</v>
      </c>
      <c r="B4" s="132"/>
      <c r="C4" s="132"/>
      <c r="D4" s="132"/>
      <c r="E4" s="132"/>
      <c r="F4" s="132"/>
      <c r="G4" s="132"/>
    </row>
    <row r="5" spans="1:7" x14ac:dyDescent="0.2">
      <c r="A5" s="11" t="s">
        <v>39</v>
      </c>
      <c r="B5" s="11" t="s">
        <v>40</v>
      </c>
      <c r="C5" s="133" t="s">
        <v>41</v>
      </c>
      <c r="D5" s="132"/>
      <c r="E5" s="132"/>
      <c r="F5" s="132"/>
      <c r="G5" s="132"/>
    </row>
    <row r="6" spans="1:7" x14ac:dyDescent="0.2">
      <c r="A6" s="134" t="s">
        <v>42</v>
      </c>
      <c r="B6" s="135"/>
      <c r="C6" s="135"/>
      <c r="D6" s="135"/>
      <c r="E6" s="135"/>
      <c r="F6" s="135"/>
      <c r="G6" s="135"/>
    </row>
    <row r="7" spans="1:7" ht="25.5" x14ac:dyDescent="0.2">
      <c r="A7" s="12" t="s">
        <v>43</v>
      </c>
      <c r="B7" s="13" t="s">
        <v>44</v>
      </c>
      <c r="C7" s="130" t="s">
        <v>45</v>
      </c>
      <c r="D7" s="118"/>
      <c r="E7" s="118"/>
      <c r="F7" s="118"/>
      <c r="G7" s="118"/>
    </row>
    <row r="8" spans="1:7" ht="51" x14ac:dyDescent="0.2">
      <c r="A8" s="12" t="s">
        <v>46</v>
      </c>
      <c r="B8" s="13" t="s">
        <v>47</v>
      </c>
      <c r="C8" s="130" t="s">
        <v>48</v>
      </c>
      <c r="D8" s="118"/>
      <c r="E8" s="118"/>
      <c r="F8" s="118"/>
      <c r="G8" s="118"/>
    </row>
    <row r="9" spans="1:7" ht="38.25" x14ac:dyDescent="0.2">
      <c r="A9" s="12">
        <v>3</v>
      </c>
      <c r="B9" s="13" t="s">
        <v>49</v>
      </c>
      <c r="C9" s="136" t="s">
        <v>50</v>
      </c>
      <c r="D9" s="137"/>
      <c r="E9" s="137"/>
      <c r="F9" s="137"/>
      <c r="G9" s="138"/>
    </row>
    <row r="10" spans="1:7" ht="63.75" x14ac:dyDescent="0.2">
      <c r="A10" s="12">
        <v>4</v>
      </c>
      <c r="B10" s="13" t="s">
        <v>51</v>
      </c>
      <c r="C10" s="136" t="s">
        <v>52</v>
      </c>
      <c r="D10" s="137"/>
      <c r="E10" s="137"/>
      <c r="F10" s="137"/>
      <c r="G10" s="138"/>
    </row>
    <row r="11" spans="1:7" ht="51" x14ac:dyDescent="0.2">
      <c r="A11" s="12">
        <v>5</v>
      </c>
      <c r="B11" s="14" t="s">
        <v>53</v>
      </c>
      <c r="C11" s="139" t="s">
        <v>54</v>
      </c>
      <c r="D11" s="118"/>
      <c r="E11" s="118"/>
      <c r="F11" s="118"/>
      <c r="G11" s="118"/>
    </row>
    <row r="12" spans="1:7" x14ac:dyDescent="0.2">
      <c r="A12" s="12">
        <v>6</v>
      </c>
      <c r="B12" s="14" t="s">
        <v>55</v>
      </c>
      <c r="C12" s="139" t="s">
        <v>56</v>
      </c>
      <c r="D12" s="118"/>
      <c r="E12" s="118"/>
      <c r="F12" s="118"/>
      <c r="G12" s="118"/>
    </row>
    <row r="13" spans="1:7" ht="63.75" x14ac:dyDescent="0.2">
      <c r="A13" s="12">
        <v>7</v>
      </c>
      <c r="B13" s="13" t="s">
        <v>57</v>
      </c>
      <c r="C13" s="130" t="s">
        <v>58</v>
      </c>
      <c r="D13" s="118"/>
      <c r="E13" s="118"/>
      <c r="F13" s="118"/>
      <c r="G13" s="118"/>
    </row>
    <row r="14" spans="1:7" x14ac:dyDescent="0.2">
      <c r="A14" s="12">
        <v>8</v>
      </c>
      <c r="B14" s="14" t="s">
        <v>59</v>
      </c>
      <c r="C14" s="139" t="s">
        <v>60</v>
      </c>
      <c r="D14" s="118"/>
      <c r="E14" s="118"/>
      <c r="F14" s="118"/>
      <c r="G14" s="118"/>
    </row>
    <row r="15" spans="1:7" ht="38.25" x14ac:dyDescent="0.2">
      <c r="A15" s="12">
        <v>9</v>
      </c>
      <c r="B15" s="13" t="s">
        <v>61</v>
      </c>
      <c r="C15" s="130" t="s">
        <v>62</v>
      </c>
      <c r="D15" s="118"/>
      <c r="E15" s="118"/>
      <c r="F15" s="118"/>
      <c r="G15" s="118"/>
    </row>
    <row r="16" spans="1:7" x14ac:dyDescent="0.2">
      <c r="A16" s="140" t="s">
        <v>63</v>
      </c>
      <c r="B16" s="141"/>
      <c r="C16" s="141"/>
      <c r="D16" s="141"/>
      <c r="E16" s="141"/>
      <c r="F16" s="141"/>
      <c r="G16" s="142"/>
    </row>
    <row r="17" spans="1:7" ht="25.5" x14ac:dyDescent="0.2">
      <c r="A17" s="15">
        <v>10</v>
      </c>
      <c r="B17" s="16" t="s">
        <v>64</v>
      </c>
      <c r="C17" s="130" t="s">
        <v>65</v>
      </c>
      <c r="D17" s="118"/>
      <c r="E17" s="118"/>
      <c r="F17" s="118"/>
      <c r="G17" s="118"/>
    </row>
    <row r="18" spans="1:7" ht="38.25" x14ac:dyDescent="0.2">
      <c r="A18" s="15">
        <v>11</v>
      </c>
      <c r="B18" s="16" t="s">
        <v>66</v>
      </c>
      <c r="C18" s="143" t="s">
        <v>67</v>
      </c>
      <c r="D18" s="144"/>
      <c r="E18" s="144"/>
      <c r="F18" s="144"/>
      <c r="G18" s="145"/>
    </row>
    <row r="19" spans="1:7" ht="64.5" thickBot="1" x14ac:dyDescent="0.25">
      <c r="A19" s="15">
        <v>12</v>
      </c>
      <c r="B19" s="16" t="s">
        <v>68</v>
      </c>
      <c r="C19" s="130" t="s">
        <v>69</v>
      </c>
      <c r="D19" s="118"/>
      <c r="E19" s="118"/>
      <c r="F19" s="118"/>
      <c r="G19" s="118"/>
    </row>
    <row r="20" spans="1:7" ht="51" x14ac:dyDescent="0.2">
      <c r="A20" s="15">
        <v>13</v>
      </c>
      <c r="B20" s="17" t="s">
        <v>70</v>
      </c>
      <c r="C20" s="130" t="s">
        <v>71</v>
      </c>
      <c r="D20" s="118"/>
      <c r="E20" s="118"/>
      <c r="F20" s="118"/>
      <c r="G20" s="118"/>
    </row>
    <row r="21" spans="1:7" ht="25.5" x14ac:dyDescent="0.2">
      <c r="A21" s="15">
        <v>14</v>
      </c>
      <c r="B21" s="16" t="s">
        <v>72</v>
      </c>
      <c r="C21" s="130" t="s">
        <v>73</v>
      </c>
      <c r="D21" s="118"/>
      <c r="E21" s="118"/>
      <c r="F21" s="118"/>
      <c r="G21" s="118"/>
    </row>
    <row r="22" spans="1:7" x14ac:dyDescent="0.2">
      <c r="A22" s="146" t="s">
        <v>74</v>
      </c>
      <c r="B22" s="147"/>
      <c r="C22" s="147"/>
      <c r="D22" s="147"/>
      <c r="E22" s="147"/>
      <c r="F22" s="147"/>
      <c r="G22" s="148"/>
    </row>
    <row r="23" spans="1:7" ht="366" customHeight="1" x14ac:dyDescent="0.2">
      <c r="A23" s="18" t="s">
        <v>75</v>
      </c>
      <c r="B23" s="19" t="s">
        <v>76</v>
      </c>
      <c r="C23" s="149" t="s">
        <v>187</v>
      </c>
      <c r="D23" s="150"/>
      <c r="E23" s="150"/>
      <c r="F23" s="150"/>
      <c r="G23" s="150"/>
    </row>
    <row r="24" spans="1:7" ht="89.25" x14ac:dyDescent="0.2">
      <c r="A24" s="18">
        <v>16</v>
      </c>
      <c r="B24" s="19" t="s">
        <v>77</v>
      </c>
      <c r="C24" s="139" t="s">
        <v>188</v>
      </c>
      <c r="D24" s="118"/>
      <c r="E24" s="118"/>
      <c r="F24" s="118"/>
      <c r="G24" s="118"/>
    </row>
    <row r="25" spans="1:7" ht="38.25" x14ac:dyDescent="0.2">
      <c r="A25" s="18">
        <v>17</v>
      </c>
      <c r="B25" s="19" t="s">
        <v>78</v>
      </c>
      <c r="C25" s="151" t="s">
        <v>189</v>
      </c>
      <c r="D25" s="152"/>
      <c r="E25" s="152"/>
      <c r="F25" s="152"/>
      <c r="G25" s="152"/>
    </row>
    <row r="26" spans="1:7" ht="87.75" customHeight="1" x14ac:dyDescent="0.2">
      <c r="A26" s="18">
        <v>18</v>
      </c>
      <c r="B26" s="19" t="s">
        <v>79</v>
      </c>
      <c r="C26" s="139" t="s">
        <v>192</v>
      </c>
      <c r="D26" s="118"/>
      <c r="E26" s="118"/>
      <c r="F26" s="118"/>
      <c r="G26" s="118"/>
    </row>
    <row r="27" spans="1:7" ht="38.25" x14ac:dyDescent="0.2">
      <c r="A27" s="18">
        <v>19</v>
      </c>
      <c r="B27" s="19" t="s">
        <v>80</v>
      </c>
      <c r="C27" s="139" t="s">
        <v>81</v>
      </c>
      <c r="D27" s="118"/>
      <c r="E27" s="118"/>
      <c r="F27" s="118"/>
      <c r="G27" s="118"/>
    </row>
    <row r="28" spans="1:7" ht="51" x14ac:dyDescent="0.2">
      <c r="A28" s="18">
        <v>20</v>
      </c>
      <c r="B28" s="19" t="s">
        <v>82</v>
      </c>
      <c r="C28" s="139" t="s">
        <v>83</v>
      </c>
      <c r="D28" s="118"/>
      <c r="E28" s="118"/>
      <c r="F28" s="118"/>
      <c r="G28" s="118"/>
    </row>
    <row r="29" spans="1:7" x14ac:dyDescent="0.2">
      <c r="A29" s="153" t="s">
        <v>84</v>
      </c>
      <c r="B29" s="132"/>
      <c r="C29" s="153" t="s">
        <v>85</v>
      </c>
      <c r="D29" s="132"/>
      <c r="E29" s="153" t="s">
        <v>86</v>
      </c>
      <c r="F29" s="132"/>
      <c r="G29" s="132"/>
    </row>
    <row r="30" spans="1:7" x14ac:dyDescent="0.2">
      <c r="A30" s="154" t="s">
        <v>87</v>
      </c>
      <c r="B30" s="118"/>
      <c r="C30" s="154"/>
      <c r="D30" s="118"/>
      <c r="E30" s="154"/>
      <c r="F30" s="118"/>
      <c r="G30" s="118"/>
    </row>
  </sheetData>
  <mergeCells count="37">
    <mergeCell ref="C28:G28"/>
    <mergeCell ref="A29:B29"/>
    <mergeCell ref="C29:D29"/>
    <mergeCell ref="E29:G29"/>
    <mergeCell ref="A30:B30"/>
    <mergeCell ref="C30:D30"/>
    <mergeCell ref="E30:G30"/>
    <mergeCell ref="C27:G27"/>
    <mergeCell ref="A16:G16"/>
    <mergeCell ref="C17:G17"/>
    <mergeCell ref="C18:G18"/>
    <mergeCell ref="C19:G19"/>
    <mergeCell ref="C20:G20"/>
    <mergeCell ref="C21:G21"/>
    <mergeCell ref="A22:G22"/>
    <mergeCell ref="C23:G23"/>
    <mergeCell ref="C24:G24"/>
    <mergeCell ref="C25:G25"/>
    <mergeCell ref="C26:G26"/>
    <mergeCell ref="C15:G15"/>
    <mergeCell ref="A4:G4"/>
    <mergeCell ref="C5:G5"/>
    <mergeCell ref="A6:G6"/>
    <mergeCell ref="C7:G7"/>
    <mergeCell ref="C8:G8"/>
    <mergeCell ref="C9:G9"/>
    <mergeCell ref="C10:G10"/>
    <mergeCell ref="C11:G11"/>
    <mergeCell ref="C12:G12"/>
    <mergeCell ref="C13:G13"/>
    <mergeCell ref="C14:G14"/>
    <mergeCell ref="A1:B3"/>
    <mergeCell ref="C1:E2"/>
    <mergeCell ref="F1:G1"/>
    <mergeCell ref="F2:G2"/>
    <mergeCell ref="C3:E3"/>
    <mergeCell ref="F3:G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0"/>
  <sheetViews>
    <sheetView topLeftCell="A25" zoomScale="75" zoomScaleNormal="75" workbookViewId="0">
      <selection activeCell="B36" sqref="B3:B60"/>
    </sheetView>
  </sheetViews>
  <sheetFormatPr baseColWidth="10" defaultRowHeight="14.25" x14ac:dyDescent="0.2"/>
  <cols>
    <col min="1" max="1" width="14.125" customWidth="1"/>
    <col min="2" max="2" width="67.5" bestFit="1" customWidth="1"/>
    <col min="4" max="4" width="15" customWidth="1"/>
    <col min="6" max="6" width="22.625" customWidth="1"/>
    <col min="7" max="7" width="14.5" customWidth="1"/>
    <col min="8" max="8" width="14.375" customWidth="1"/>
    <col min="9" max="10" width="13.125" customWidth="1"/>
    <col min="11" max="11" width="48.25" customWidth="1"/>
    <col min="12" max="12" width="32.125" customWidth="1"/>
    <col min="13" max="13" width="33.125" customWidth="1"/>
    <col min="14" max="14" width="7.625" bestFit="1" customWidth="1"/>
    <col min="15" max="15" width="54" bestFit="1" customWidth="1"/>
  </cols>
  <sheetData>
    <row r="1" spans="1:13" ht="15" x14ac:dyDescent="0.2">
      <c r="B1" s="155" t="s">
        <v>166</v>
      </c>
      <c r="C1" s="156"/>
      <c r="D1" s="156"/>
      <c r="E1" s="156"/>
      <c r="F1" s="156"/>
      <c r="G1" s="156"/>
      <c r="H1" s="156"/>
      <c r="I1" s="156"/>
      <c r="J1" s="156"/>
      <c r="K1" s="156"/>
    </row>
    <row r="2" spans="1:13" ht="60" x14ac:dyDescent="0.2">
      <c r="A2" s="43" t="s">
        <v>253</v>
      </c>
      <c r="B2" s="43" t="s">
        <v>88</v>
      </c>
      <c r="C2" s="39" t="s">
        <v>55</v>
      </c>
      <c r="D2" s="32" t="s">
        <v>89</v>
      </c>
      <c r="E2" s="33" t="s">
        <v>59</v>
      </c>
      <c r="F2" s="32" t="s">
        <v>61</v>
      </c>
      <c r="G2" s="32" t="s">
        <v>90</v>
      </c>
      <c r="H2" s="32" t="s">
        <v>91</v>
      </c>
      <c r="I2" s="32" t="s">
        <v>156</v>
      </c>
      <c r="J2" s="157" t="s">
        <v>76</v>
      </c>
      <c r="K2" s="158"/>
      <c r="L2" s="32" t="s">
        <v>77</v>
      </c>
      <c r="M2" s="32" t="s">
        <v>25</v>
      </c>
    </row>
    <row r="3" spans="1:13" ht="15" x14ac:dyDescent="0.25">
      <c r="A3" s="38"/>
      <c r="B3" s="27"/>
      <c r="C3" s="40"/>
      <c r="D3" s="28"/>
      <c r="E3" s="29" t="s">
        <v>30</v>
      </c>
      <c r="F3" s="30" t="s">
        <v>94</v>
      </c>
      <c r="G3" s="31" t="s">
        <v>95</v>
      </c>
      <c r="H3" s="31" t="s">
        <v>95</v>
      </c>
      <c r="I3" s="23"/>
      <c r="J3" s="34" t="s">
        <v>184</v>
      </c>
      <c r="K3" s="34"/>
      <c r="L3" s="34" t="s">
        <v>181</v>
      </c>
      <c r="M3" s="35" t="s">
        <v>181</v>
      </c>
    </row>
    <row r="4" spans="1:13" ht="67.5" x14ac:dyDescent="0.2">
      <c r="A4" s="10">
        <v>100</v>
      </c>
      <c r="B4" s="44" t="s">
        <v>92</v>
      </c>
      <c r="C4" s="41" t="s">
        <v>28</v>
      </c>
      <c r="D4" s="20" t="s">
        <v>93</v>
      </c>
      <c r="E4" s="24"/>
      <c r="F4" s="20" t="s">
        <v>99</v>
      </c>
      <c r="G4" s="20"/>
      <c r="H4" s="20"/>
      <c r="I4" s="20" t="s">
        <v>157</v>
      </c>
      <c r="J4" s="36" t="s">
        <v>179</v>
      </c>
      <c r="K4" s="34" t="s">
        <v>178</v>
      </c>
      <c r="L4" s="34" t="s">
        <v>182</v>
      </c>
      <c r="M4" s="22" t="s">
        <v>190</v>
      </c>
    </row>
    <row r="5" spans="1:13" ht="102" x14ac:dyDescent="0.25">
      <c r="A5" s="45">
        <v>110</v>
      </c>
      <c r="B5" s="46" t="s">
        <v>96</v>
      </c>
      <c r="C5" s="41" t="s">
        <v>97</v>
      </c>
      <c r="D5" s="20" t="s">
        <v>98</v>
      </c>
      <c r="E5" s="24"/>
      <c r="F5" s="21" t="s">
        <v>31</v>
      </c>
      <c r="G5" s="20"/>
      <c r="H5" s="20"/>
      <c r="I5" s="20" t="s">
        <v>158</v>
      </c>
      <c r="J5" s="36" t="s">
        <v>180</v>
      </c>
      <c r="K5" s="34" t="s">
        <v>185</v>
      </c>
      <c r="L5" s="34" t="s">
        <v>183</v>
      </c>
      <c r="M5" s="22" t="s">
        <v>191</v>
      </c>
    </row>
    <row r="6" spans="1:13" ht="23.25" x14ac:dyDescent="0.25">
      <c r="A6" s="45">
        <v>111</v>
      </c>
      <c r="B6" s="46" t="s">
        <v>100</v>
      </c>
      <c r="C6" s="42"/>
      <c r="D6" s="20" t="s">
        <v>29</v>
      </c>
      <c r="E6" s="24"/>
      <c r="F6" s="20" t="s">
        <v>102</v>
      </c>
      <c r="G6" s="20"/>
      <c r="H6" s="20"/>
      <c r="I6" s="20" t="s">
        <v>159</v>
      </c>
      <c r="J6" s="20"/>
      <c r="K6" s="34" t="s">
        <v>167</v>
      </c>
      <c r="L6" s="65"/>
      <c r="M6" s="22"/>
    </row>
    <row r="7" spans="1:13" ht="45.75" x14ac:dyDescent="0.25">
      <c r="A7" s="45">
        <v>113</v>
      </c>
      <c r="B7" s="46" t="s">
        <v>101</v>
      </c>
      <c r="C7" s="42"/>
      <c r="D7" s="20"/>
      <c r="E7" s="24"/>
      <c r="F7" s="20" t="s">
        <v>104</v>
      </c>
      <c r="G7" s="20"/>
      <c r="H7" s="20"/>
      <c r="I7" s="20" t="s">
        <v>160</v>
      </c>
      <c r="J7" s="20"/>
      <c r="K7" s="63" t="s">
        <v>186</v>
      </c>
      <c r="L7" s="22"/>
      <c r="M7" s="22"/>
    </row>
    <row r="8" spans="1:13" ht="15" x14ac:dyDescent="0.25">
      <c r="A8" s="45">
        <v>114</v>
      </c>
      <c r="B8" s="46" t="s">
        <v>103</v>
      </c>
      <c r="C8" s="42"/>
      <c r="D8" s="20"/>
      <c r="E8" s="24"/>
      <c r="F8" s="20" t="s">
        <v>106</v>
      </c>
      <c r="G8" s="20"/>
      <c r="H8" s="20"/>
      <c r="I8" s="20" t="s">
        <v>161</v>
      </c>
      <c r="J8" s="20"/>
      <c r="K8" s="64" t="s">
        <v>168</v>
      </c>
      <c r="L8" s="22"/>
      <c r="M8" s="22"/>
    </row>
    <row r="9" spans="1:13" ht="15" x14ac:dyDescent="0.25">
      <c r="A9" s="45">
        <v>120</v>
      </c>
      <c r="B9" s="46" t="s">
        <v>105</v>
      </c>
      <c r="C9" s="42"/>
      <c r="D9" s="20"/>
      <c r="E9" s="24"/>
      <c r="F9" s="20" t="s">
        <v>108</v>
      </c>
      <c r="G9" s="20"/>
      <c r="H9" s="20"/>
      <c r="I9" s="20" t="s">
        <v>162</v>
      </c>
      <c r="J9" s="20"/>
      <c r="K9" s="64" t="s">
        <v>169</v>
      </c>
      <c r="L9" s="22"/>
      <c r="M9" s="22"/>
    </row>
    <row r="10" spans="1:13" ht="15" x14ac:dyDescent="0.25">
      <c r="A10" s="45">
        <v>160</v>
      </c>
      <c r="B10" s="46" t="s">
        <v>107</v>
      </c>
      <c r="C10" s="42"/>
      <c r="D10" s="20"/>
      <c r="E10" s="24"/>
      <c r="F10" s="20" t="s">
        <v>110</v>
      </c>
      <c r="G10" s="20"/>
      <c r="H10" s="20"/>
      <c r="I10" s="20" t="s">
        <v>163</v>
      </c>
      <c r="J10" s="20"/>
      <c r="K10" s="64" t="s">
        <v>170</v>
      </c>
      <c r="L10" s="22"/>
      <c r="M10" s="22"/>
    </row>
    <row r="11" spans="1:13" ht="34.5" x14ac:dyDescent="0.25">
      <c r="A11" s="45">
        <v>161</v>
      </c>
      <c r="B11" s="46" t="s">
        <v>109</v>
      </c>
      <c r="C11" s="42"/>
      <c r="D11" s="20"/>
      <c r="E11" s="24"/>
      <c r="F11" s="20" t="s">
        <v>112</v>
      </c>
      <c r="G11" s="20"/>
      <c r="H11" s="20"/>
      <c r="I11" s="20" t="s">
        <v>164</v>
      </c>
      <c r="J11" s="20"/>
      <c r="K11" s="64" t="s">
        <v>171</v>
      </c>
      <c r="L11" s="22"/>
      <c r="M11" s="22"/>
    </row>
    <row r="12" spans="1:13" ht="15" x14ac:dyDescent="0.25">
      <c r="A12" s="45">
        <v>162</v>
      </c>
      <c r="B12" s="46" t="s">
        <v>111</v>
      </c>
      <c r="C12" s="42"/>
      <c r="D12" s="20"/>
      <c r="E12" s="24"/>
      <c r="F12" s="20"/>
      <c r="G12" s="20"/>
      <c r="H12" s="20"/>
      <c r="I12" s="20" t="s">
        <v>165</v>
      </c>
      <c r="J12" s="20"/>
      <c r="K12" s="64" t="s">
        <v>172</v>
      </c>
      <c r="L12" s="22"/>
      <c r="M12" s="22"/>
    </row>
    <row r="13" spans="1:13" ht="15" x14ac:dyDescent="0.25">
      <c r="A13" s="45">
        <v>163</v>
      </c>
      <c r="B13" s="46" t="s">
        <v>113</v>
      </c>
      <c r="C13" s="42"/>
      <c r="D13" s="20"/>
      <c r="E13" s="24"/>
      <c r="F13" s="20"/>
      <c r="G13" s="20"/>
      <c r="H13" s="20"/>
      <c r="I13" s="20" t="s">
        <v>33</v>
      </c>
      <c r="J13" s="20"/>
      <c r="K13" s="64" t="s">
        <v>173</v>
      </c>
      <c r="L13" s="22"/>
      <c r="M13" s="22"/>
    </row>
    <row r="14" spans="1:13" ht="15" x14ac:dyDescent="0.25">
      <c r="A14" s="45">
        <v>170</v>
      </c>
      <c r="B14" s="46" t="s">
        <v>473</v>
      </c>
      <c r="C14" s="42"/>
      <c r="D14" s="20"/>
      <c r="E14" s="25"/>
      <c r="F14" s="20"/>
      <c r="G14" s="20"/>
      <c r="H14" s="20"/>
      <c r="I14" s="22"/>
      <c r="J14" s="22"/>
      <c r="K14" s="64" t="s">
        <v>174</v>
      </c>
      <c r="L14" s="22"/>
      <c r="M14" s="22"/>
    </row>
    <row r="15" spans="1:13" ht="15" x14ac:dyDescent="0.25">
      <c r="A15" s="45">
        <v>171</v>
      </c>
      <c r="B15" s="46" t="s">
        <v>474</v>
      </c>
      <c r="C15" s="42"/>
      <c r="D15" s="20"/>
      <c r="E15" s="24"/>
      <c r="F15" s="20"/>
      <c r="G15" s="20"/>
      <c r="H15" s="20"/>
      <c r="I15" s="22"/>
      <c r="J15" s="22"/>
      <c r="K15" s="64" t="s">
        <v>175</v>
      </c>
      <c r="L15" s="22"/>
      <c r="M15" s="22"/>
    </row>
    <row r="16" spans="1:13" ht="15" x14ac:dyDescent="0.25">
      <c r="A16" s="45">
        <v>172</v>
      </c>
      <c r="B16" s="46" t="s">
        <v>475</v>
      </c>
      <c r="C16" s="42"/>
      <c r="D16" s="20"/>
      <c r="E16" s="24"/>
      <c r="F16" s="20"/>
      <c r="G16" s="20"/>
      <c r="H16" s="20"/>
      <c r="I16" s="66"/>
      <c r="J16" s="22"/>
      <c r="K16" s="68" t="s">
        <v>176</v>
      </c>
      <c r="L16" s="22"/>
      <c r="M16" s="22"/>
    </row>
    <row r="17" spans="1:13" ht="23.25" x14ac:dyDescent="0.25">
      <c r="A17" s="45">
        <v>180</v>
      </c>
      <c r="B17" s="46" t="s">
        <v>128</v>
      </c>
      <c r="C17" s="42"/>
      <c r="D17" s="20"/>
      <c r="E17" s="24"/>
      <c r="F17" s="20"/>
      <c r="G17" s="20"/>
      <c r="H17" s="20"/>
      <c r="I17" s="67"/>
      <c r="J17" s="22"/>
      <c r="K17" s="68" t="s">
        <v>177</v>
      </c>
      <c r="L17" s="22"/>
      <c r="M17" s="22"/>
    </row>
    <row r="18" spans="1:13" ht="15" x14ac:dyDescent="0.2">
      <c r="A18" s="45">
        <v>190</v>
      </c>
      <c r="B18" s="47" t="s">
        <v>114</v>
      </c>
      <c r="C18" s="42"/>
      <c r="D18" s="20"/>
      <c r="E18" s="24"/>
      <c r="F18" s="20"/>
      <c r="G18" s="20"/>
      <c r="H18" s="20"/>
      <c r="I18" s="67"/>
      <c r="J18" s="22"/>
      <c r="K18" s="22"/>
      <c r="L18" s="69"/>
      <c r="M18" s="22"/>
    </row>
    <row r="19" spans="1:13" ht="15" x14ac:dyDescent="0.2">
      <c r="A19" s="45">
        <v>191</v>
      </c>
      <c r="B19" s="47" t="s">
        <v>476</v>
      </c>
      <c r="C19" s="42"/>
      <c r="D19" s="20"/>
      <c r="E19" s="24"/>
      <c r="F19" s="20"/>
      <c r="G19" s="20"/>
      <c r="H19" s="20"/>
      <c r="I19" s="67"/>
      <c r="J19" s="22"/>
      <c r="K19" s="22"/>
      <c r="L19" s="69"/>
      <c r="M19" s="22"/>
    </row>
    <row r="20" spans="1:13" ht="15" x14ac:dyDescent="0.2">
      <c r="A20" s="45">
        <v>300</v>
      </c>
      <c r="B20" s="47" t="s">
        <v>129</v>
      </c>
      <c r="C20" s="42"/>
      <c r="D20" s="20"/>
      <c r="E20" s="24"/>
      <c r="F20" s="20"/>
      <c r="G20" s="20"/>
      <c r="H20" s="20"/>
      <c r="I20" s="67"/>
      <c r="J20" s="22"/>
      <c r="K20" s="22"/>
      <c r="L20" s="69"/>
      <c r="M20" s="22"/>
    </row>
    <row r="21" spans="1:13" ht="15" x14ac:dyDescent="0.25">
      <c r="A21" s="45">
        <v>301</v>
      </c>
      <c r="B21" s="46" t="s">
        <v>115</v>
      </c>
      <c r="C21" s="42"/>
      <c r="D21" s="20"/>
      <c r="E21" s="24"/>
      <c r="F21" s="20"/>
      <c r="G21" s="20"/>
      <c r="H21" s="20"/>
      <c r="I21" s="67"/>
      <c r="J21" s="22"/>
      <c r="K21" s="22"/>
      <c r="L21" s="69"/>
      <c r="M21" s="22"/>
    </row>
    <row r="22" spans="1:13" ht="15" x14ac:dyDescent="0.25">
      <c r="A22" s="45">
        <v>302</v>
      </c>
      <c r="B22" s="46" t="s">
        <v>116</v>
      </c>
      <c r="C22" s="42"/>
      <c r="D22" s="20"/>
      <c r="E22" s="24"/>
      <c r="F22" s="20"/>
      <c r="G22" s="20"/>
      <c r="H22" s="20"/>
      <c r="I22" s="67"/>
      <c r="J22" s="22"/>
      <c r="K22" s="22"/>
      <c r="L22" s="69"/>
      <c r="M22" s="22"/>
    </row>
    <row r="23" spans="1:13" ht="15" x14ac:dyDescent="0.25">
      <c r="A23" s="45">
        <v>310</v>
      </c>
      <c r="B23" s="46" t="s">
        <v>117</v>
      </c>
      <c r="C23" s="42"/>
      <c r="D23" s="20"/>
      <c r="E23" s="24"/>
      <c r="F23" s="20"/>
      <c r="G23" s="20"/>
      <c r="H23" s="20"/>
      <c r="I23" s="67"/>
      <c r="J23" s="22"/>
      <c r="K23" s="22"/>
      <c r="L23" s="69"/>
      <c r="M23" s="22"/>
    </row>
    <row r="24" spans="1:13" ht="15" x14ac:dyDescent="0.25">
      <c r="A24" s="45">
        <v>311</v>
      </c>
      <c r="B24" s="46" t="s">
        <v>118</v>
      </c>
      <c r="C24" s="42"/>
      <c r="D24" s="20"/>
      <c r="E24" s="24"/>
      <c r="F24" s="20"/>
      <c r="G24" s="20"/>
      <c r="H24" s="20"/>
      <c r="I24" s="67"/>
      <c r="J24" s="22"/>
      <c r="K24" s="22"/>
      <c r="L24" s="69"/>
      <c r="M24" s="22"/>
    </row>
    <row r="25" spans="1:13" ht="15" x14ac:dyDescent="0.25">
      <c r="A25" s="45">
        <v>312</v>
      </c>
      <c r="B25" s="46" t="s">
        <v>119</v>
      </c>
      <c r="C25" s="42"/>
      <c r="D25" s="20"/>
      <c r="E25" s="24"/>
      <c r="F25" s="20"/>
      <c r="G25" s="20"/>
      <c r="H25" s="20"/>
      <c r="I25" s="67"/>
      <c r="J25" s="22"/>
      <c r="K25" s="22"/>
      <c r="L25" s="69"/>
      <c r="M25" s="22"/>
    </row>
    <row r="26" spans="1:13" ht="15" x14ac:dyDescent="0.25">
      <c r="A26" s="45">
        <v>313</v>
      </c>
      <c r="B26" s="46" t="s">
        <v>120</v>
      </c>
      <c r="C26" s="42"/>
      <c r="D26" s="20"/>
      <c r="E26" s="24"/>
      <c r="F26" s="20"/>
      <c r="G26" s="20"/>
      <c r="H26" s="20"/>
      <c r="I26" s="67"/>
      <c r="J26" s="22"/>
      <c r="K26" s="22"/>
      <c r="L26" s="69"/>
      <c r="M26" s="22"/>
    </row>
    <row r="27" spans="1:13" ht="15" x14ac:dyDescent="0.25">
      <c r="A27" s="45">
        <v>314</v>
      </c>
      <c r="B27" s="46" t="s">
        <v>121</v>
      </c>
      <c r="C27" s="42"/>
      <c r="D27" s="20"/>
      <c r="E27" s="24"/>
      <c r="F27" s="20"/>
      <c r="G27" s="20"/>
      <c r="H27" s="20"/>
      <c r="I27" s="67"/>
      <c r="J27" s="22"/>
      <c r="K27" s="22"/>
      <c r="L27" s="69"/>
      <c r="M27" s="22"/>
    </row>
    <row r="28" spans="1:13" ht="15" x14ac:dyDescent="0.25">
      <c r="A28" s="45">
        <v>320</v>
      </c>
      <c r="B28" s="46" t="s">
        <v>130</v>
      </c>
      <c r="C28" s="42"/>
      <c r="D28" s="20"/>
      <c r="E28" s="24"/>
      <c r="F28" s="20"/>
      <c r="G28" s="20"/>
      <c r="H28" s="20"/>
      <c r="I28" s="67"/>
      <c r="J28" s="22"/>
      <c r="K28" s="22"/>
      <c r="L28" s="69"/>
      <c r="M28" s="22"/>
    </row>
    <row r="29" spans="1:13" ht="15" x14ac:dyDescent="0.25">
      <c r="A29" s="45">
        <v>321</v>
      </c>
      <c r="B29" s="46" t="s">
        <v>131</v>
      </c>
      <c r="C29" s="42"/>
      <c r="D29" s="20"/>
      <c r="E29" s="24"/>
      <c r="F29" s="20"/>
      <c r="G29" s="20"/>
      <c r="H29" s="20"/>
      <c r="I29" s="67"/>
      <c r="J29" s="22"/>
      <c r="K29" s="22"/>
      <c r="L29" s="69"/>
      <c r="M29" s="22"/>
    </row>
    <row r="30" spans="1:13" ht="15" x14ac:dyDescent="0.25">
      <c r="A30" s="45">
        <v>322</v>
      </c>
      <c r="B30" s="46" t="s">
        <v>132</v>
      </c>
      <c r="C30" s="42"/>
      <c r="D30" s="20"/>
      <c r="E30" s="24"/>
      <c r="F30" s="20"/>
      <c r="G30" s="20"/>
      <c r="H30" s="20"/>
      <c r="I30" s="67"/>
      <c r="J30" s="22"/>
      <c r="K30" s="22"/>
      <c r="L30" s="69"/>
      <c r="M30" s="22"/>
    </row>
    <row r="31" spans="1:13" ht="15" x14ac:dyDescent="0.25">
      <c r="A31" s="45">
        <v>323</v>
      </c>
      <c r="B31" s="46" t="s">
        <v>133</v>
      </c>
      <c r="C31" s="42"/>
      <c r="D31" s="20"/>
      <c r="E31" s="24"/>
      <c r="F31" s="20"/>
      <c r="G31" s="20"/>
      <c r="H31" s="20"/>
      <c r="I31" s="67"/>
      <c r="J31" s="22"/>
      <c r="K31" s="22"/>
      <c r="L31" s="69"/>
      <c r="M31" s="22"/>
    </row>
    <row r="32" spans="1:13" ht="15" x14ac:dyDescent="0.25">
      <c r="A32" s="45">
        <v>325</v>
      </c>
      <c r="B32" s="46" t="s">
        <v>134</v>
      </c>
      <c r="C32" s="42"/>
      <c r="D32" s="20"/>
      <c r="E32" s="24"/>
      <c r="F32" s="20"/>
      <c r="G32" s="20"/>
      <c r="H32" s="20"/>
      <c r="I32" s="67"/>
      <c r="J32" s="22"/>
      <c r="K32" s="22"/>
      <c r="L32" s="69"/>
      <c r="M32" s="22"/>
    </row>
    <row r="33" spans="1:13" ht="15" x14ac:dyDescent="0.25">
      <c r="A33" s="45">
        <v>326</v>
      </c>
      <c r="B33" s="46" t="s">
        <v>135</v>
      </c>
      <c r="C33" s="42"/>
      <c r="D33" s="20"/>
      <c r="E33" s="24"/>
      <c r="F33" s="20"/>
      <c r="G33" s="20"/>
      <c r="H33" s="20"/>
      <c r="I33" s="67"/>
      <c r="J33" s="22"/>
      <c r="K33" s="22"/>
      <c r="L33" s="69"/>
      <c r="M33" s="22"/>
    </row>
    <row r="34" spans="1:13" ht="20.25" customHeight="1" x14ac:dyDescent="0.25">
      <c r="A34" s="45">
        <v>330</v>
      </c>
      <c r="B34" s="46" t="s">
        <v>477</v>
      </c>
      <c r="C34" s="42"/>
      <c r="D34" s="20"/>
      <c r="E34" s="24"/>
      <c r="F34" s="20"/>
      <c r="G34" s="20"/>
      <c r="H34" s="20"/>
      <c r="I34" s="67"/>
      <c r="J34" s="22"/>
      <c r="K34" s="22"/>
      <c r="L34" s="69"/>
      <c r="M34" s="22"/>
    </row>
    <row r="35" spans="1:13" ht="15" x14ac:dyDescent="0.25">
      <c r="A35" s="45" t="s">
        <v>534</v>
      </c>
      <c r="B35" s="48" t="s">
        <v>137</v>
      </c>
      <c r="C35" s="42"/>
      <c r="D35" s="20"/>
      <c r="E35" s="24"/>
      <c r="F35" s="20"/>
      <c r="G35" s="20"/>
      <c r="H35" s="20"/>
      <c r="I35" s="67"/>
      <c r="J35" s="22"/>
      <c r="K35" s="22"/>
      <c r="L35" s="69"/>
      <c r="M35" s="22"/>
    </row>
    <row r="36" spans="1:13" ht="15" x14ac:dyDescent="0.25">
      <c r="A36" s="45">
        <v>350</v>
      </c>
      <c r="B36" s="48" t="s">
        <v>138</v>
      </c>
      <c r="C36" s="42"/>
      <c r="D36" s="20"/>
      <c r="E36" s="24"/>
      <c r="F36" s="20"/>
      <c r="G36" s="20"/>
      <c r="H36" s="20"/>
      <c r="I36" s="67"/>
      <c r="J36" s="22"/>
      <c r="K36" s="22"/>
      <c r="L36" s="69"/>
      <c r="M36" s="22"/>
    </row>
    <row r="37" spans="1:13" ht="15" x14ac:dyDescent="0.25">
      <c r="A37" s="45">
        <v>400</v>
      </c>
      <c r="B37" s="49" t="s">
        <v>139</v>
      </c>
      <c r="C37" s="42"/>
      <c r="D37" s="20"/>
      <c r="E37" s="24"/>
      <c r="F37" s="20"/>
      <c r="G37" s="20"/>
      <c r="H37" s="20"/>
      <c r="I37" s="67"/>
      <c r="J37" s="22"/>
      <c r="K37" s="22"/>
      <c r="L37" s="69"/>
      <c r="M37" s="22"/>
    </row>
    <row r="38" spans="1:13" ht="15" x14ac:dyDescent="0.25">
      <c r="A38" s="45">
        <v>401</v>
      </c>
      <c r="B38" s="46" t="s">
        <v>122</v>
      </c>
      <c r="C38" s="42"/>
      <c r="D38" s="20"/>
      <c r="E38" s="24"/>
      <c r="F38" s="20"/>
      <c r="G38" s="20"/>
      <c r="H38" s="20"/>
      <c r="I38" s="67"/>
      <c r="J38" s="22"/>
      <c r="K38" s="22"/>
      <c r="L38" s="69"/>
      <c r="M38" s="22"/>
    </row>
    <row r="39" spans="1:13" ht="15" x14ac:dyDescent="0.25">
      <c r="A39" s="45">
        <v>420</v>
      </c>
      <c r="B39" s="49" t="s">
        <v>140</v>
      </c>
      <c r="C39" s="42"/>
      <c r="D39" s="20"/>
      <c r="E39" s="24"/>
      <c r="F39" s="20"/>
      <c r="G39" s="20"/>
      <c r="H39" s="20"/>
      <c r="I39" s="67"/>
      <c r="J39" s="22"/>
      <c r="K39" s="22"/>
      <c r="L39" s="69"/>
      <c r="M39" s="22"/>
    </row>
    <row r="40" spans="1:13" ht="15" x14ac:dyDescent="0.25">
      <c r="A40" s="45">
        <v>440</v>
      </c>
      <c r="B40" s="46" t="s">
        <v>141</v>
      </c>
      <c r="C40" s="42"/>
      <c r="D40" s="20"/>
      <c r="E40" s="24"/>
      <c r="F40" s="20"/>
      <c r="G40" s="20"/>
      <c r="H40" s="20"/>
      <c r="I40" s="67"/>
      <c r="J40" s="22"/>
      <c r="K40" s="22"/>
      <c r="L40" s="69"/>
      <c r="M40" s="22"/>
    </row>
    <row r="41" spans="1:13" ht="15" x14ac:dyDescent="0.25">
      <c r="A41" s="45">
        <v>441</v>
      </c>
      <c r="B41" s="46" t="s">
        <v>478</v>
      </c>
      <c r="C41" s="42"/>
      <c r="D41" s="20"/>
      <c r="E41" s="25"/>
      <c r="F41" s="20"/>
      <c r="G41" s="20"/>
      <c r="H41" s="20"/>
      <c r="I41" s="67"/>
      <c r="J41" s="22"/>
      <c r="K41" s="22"/>
      <c r="L41" s="69"/>
      <c r="M41" s="22"/>
    </row>
    <row r="42" spans="1:13" ht="15" x14ac:dyDescent="0.25">
      <c r="A42" s="45">
        <v>460</v>
      </c>
      <c r="B42" s="46" t="s">
        <v>142</v>
      </c>
      <c r="C42" s="42"/>
      <c r="D42" s="20"/>
      <c r="E42" s="25"/>
      <c r="F42" s="20"/>
      <c r="G42" s="20"/>
      <c r="H42" s="20"/>
      <c r="I42" s="67"/>
      <c r="J42" s="22"/>
      <c r="K42" s="22"/>
      <c r="L42" s="69"/>
      <c r="M42" s="22"/>
    </row>
    <row r="43" spans="1:13" ht="30" x14ac:dyDescent="0.25">
      <c r="A43" s="45">
        <v>461</v>
      </c>
      <c r="B43" s="50" t="s">
        <v>143</v>
      </c>
      <c r="C43" s="42"/>
      <c r="D43" s="20"/>
      <c r="E43" s="25"/>
      <c r="F43" s="20"/>
      <c r="G43" s="20"/>
      <c r="H43" s="20"/>
      <c r="I43" s="67"/>
      <c r="J43" s="22"/>
      <c r="K43" s="22"/>
      <c r="L43" s="69"/>
      <c r="M43" s="22"/>
    </row>
    <row r="44" spans="1:13" ht="15" x14ac:dyDescent="0.25">
      <c r="A44" s="45">
        <v>462</v>
      </c>
      <c r="B44" s="46" t="s">
        <v>144</v>
      </c>
      <c r="C44" s="42"/>
      <c r="D44" s="20"/>
      <c r="E44" s="25"/>
      <c r="F44" s="20"/>
      <c r="G44" s="20"/>
      <c r="H44" s="20"/>
      <c r="I44" s="67"/>
      <c r="J44" s="22"/>
      <c r="K44" s="22"/>
      <c r="L44" s="69"/>
      <c r="M44" s="22"/>
    </row>
    <row r="45" spans="1:13" ht="15" x14ac:dyDescent="0.25">
      <c r="A45" s="45">
        <v>480</v>
      </c>
      <c r="B45" s="46" t="s">
        <v>123</v>
      </c>
      <c r="C45" s="42"/>
      <c r="D45" s="20"/>
      <c r="E45" s="25"/>
      <c r="F45" s="20"/>
      <c r="G45" s="20"/>
      <c r="H45" s="20"/>
      <c r="I45" s="67"/>
      <c r="J45" s="22"/>
      <c r="K45" s="22"/>
      <c r="L45" s="69"/>
      <c r="M45" s="22"/>
    </row>
    <row r="46" spans="1:13" ht="15" x14ac:dyDescent="0.25">
      <c r="A46" s="45">
        <v>500</v>
      </c>
      <c r="B46" s="46" t="s">
        <v>145</v>
      </c>
      <c r="C46" s="42"/>
      <c r="D46" s="20"/>
      <c r="E46" s="25"/>
      <c r="F46" s="20"/>
      <c r="G46" s="20"/>
      <c r="H46" s="20"/>
      <c r="I46" s="67"/>
      <c r="J46" s="22"/>
      <c r="K46" s="22"/>
      <c r="L46" s="69"/>
      <c r="M46" s="22"/>
    </row>
    <row r="47" spans="1:13" ht="15" x14ac:dyDescent="0.25">
      <c r="A47" s="45">
        <v>520</v>
      </c>
      <c r="B47" s="51" t="s">
        <v>146</v>
      </c>
      <c r="C47" s="42"/>
      <c r="D47" s="20"/>
      <c r="E47" s="25"/>
      <c r="F47" s="20"/>
      <c r="G47" s="20"/>
      <c r="H47" s="20"/>
      <c r="I47" s="67"/>
      <c r="J47" s="22"/>
      <c r="K47" s="22"/>
      <c r="L47" s="69"/>
      <c r="M47" s="22"/>
    </row>
    <row r="48" spans="1:13" ht="15" x14ac:dyDescent="0.25">
      <c r="A48" s="45">
        <v>521</v>
      </c>
      <c r="B48" s="51" t="s">
        <v>147</v>
      </c>
      <c r="C48" s="42"/>
      <c r="D48" s="20"/>
      <c r="E48" s="20"/>
      <c r="F48" s="20"/>
      <c r="G48" s="20"/>
      <c r="H48" s="20"/>
      <c r="I48" s="67"/>
      <c r="J48" s="22"/>
      <c r="K48" s="22"/>
      <c r="L48" s="69"/>
      <c r="M48" s="22"/>
    </row>
    <row r="49" spans="1:13" ht="15" x14ac:dyDescent="0.25">
      <c r="A49" s="45">
        <v>522</v>
      </c>
      <c r="B49" s="51" t="s">
        <v>148</v>
      </c>
      <c r="C49" s="42"/>
      <c r="D49" s="20"/>
      <c r="E49" s="20"/>
      <c r="F49" s="20"/>
      <c r="G49" s="20"/>
      <c r="H49" s="20"/>
      <c r="I49" s="67"/>
      <c r="J49" s="22"/>
      <c r="K49" s="22"/>
      <c r="L49" s="69"/>
      <c r="M49" s="22"/>
    </row>
    <row r="50" spans="1:13" ht="15" x14ac:dyDescent="0.25">
      <c r="A50" s="45">
        <v>523</v>
      </c>
      <c r="B50" s="51" t="s">
        <v>124</v>
      </c>
      <c r="C50" s="42"/>
      <c r="D50" s="20"/>
      <c r="E50" s="20"/>
      <c r="F50" s="20"/>
      <c r="G50" s="20"/>
      <c r="H50" s="20"/>
      <c r="I50" s="67"/>
      <c r="J50" s="22"/>
      <c r="K50" s="22"/>
      <c r="L50" s="69"/>
      <c r="M50" s="22"/>
    </row>
    <row r="51" spans="1:13" ht="15" x14ac:dyDescent="0.25">
      <c r="A51" s="45">
        <v>540</v>
      </c>
      <c r="B51" s="51" t="s">
        <v>149</v>
      </c>
      <c r="C51" s="42"/>
      <c r="D51" s="20"/>
      <c r="E51" s="20"/>
      <c r="F51" s="20"/>
      <c r="G51" s="20"/>
      <c r="H51" s="20"/>
      <c r="I51" s="67"/>
      <c r="J51" s="22"/>
      <c r="K51" s="22"/>
      <c r="L51" s="69"/>
      <c r="M51" s="22"/>
    </row>
    <row r="52" spans="1:13" ht="15" x14ac:dyDescent="0.25">
      <c r="A52" s="45">
        <v>541</v>
      </c>
      <c r="B52" s="51" t="s">
        <v>150</v>
      </c>
      <c r="C52" s="42"/>
      <c r="D52" s="20"/>
      <c r="E52" s="20"/>
      <c r="F52" s="20"/>
      <c r="G52" s="20"/>
      <c r="H52" s="20"/>
      <c r="I52" s="67"/>
      <c r="J52" s="22"/>
      <c r="K52" s="22"/>
      <c r="L52" s="69"/>
      <c r="M52" s="22"/>
    </row>
    <row r="53" spans="1:13" ht="15" x14ac:dyDescent="0.25">
      <c r="A53" s="45">
        <v>542</v>
      </c>
      <c r="B53" s="51" t="s">
        <v>125</v>
      </c>
      <c r="C53" s="42"/>
      <c r="D53" s="20"/>
      <c r="E53" s="20"/>
      <c r="F53" s="20"/>
      <c r="G53" s="20"/>
      <c r="H53" s="20"/>
      <c r="I53" s="67"/>
      <c r="J53" s="22"/>
      <c r="K53" s="22"/>
      <c r="L53" s="69"/>
      <c r="M53" s="22"/>
    </row>
    <row r="54" spans="1:13" ht="15" x14ac:dyDescent="0.25">
      <c r="A54" s="45">
        <v>560</v>
      </c>
      <c r="B54" s="51" t="s">
        <v>151</v>
      </c>
      <c r="C54" s="42"/>
      <c r="D54" s="20"/>
      <c r="E54" s="20"/>
      <c r="F54" s="20"/>
      <c r="G54" s="20"/>
      <c r="H54" s="20"/>
      <c r="I54" s="67"/>
      <c r="J54" s="22"/>
      <c r="K54" s="22"/>
      <c r="L54" s="69"/>
      <c r="M54" s="22"/>
    </row>
    <row r="55" spans="1:13" ht="15" x14ac:dyDescent="0.25">
      <c r="A55" s="45">
        <v>561</v>
      </c>
      <c r="B55" s="52" t="s">
        <v>126</v>
      </c>
      <c r="C55" s="42"/>
      <c r="D55" s="20"/>
      <c r="E55" s="20"/>
      <c r="F55" s="20"/>
      <c r="G55" s="20"/>
      <c r="H55" s="20"/>
      <c r="I55" s="67"/>
      <c r="J55" s="22"/>
      <c r="K55" s="22"/>
      <c r="L55" s="69"/>
      <c r="M55" s="22"/>
    </row>
    <row r="56" spans="1:13" ht="15" x14ac:dyDescent="0.25">
      <c r="A56" s="45">
        <v>562</v>
      </c>
      <c r="B56" s="51" t="s">
        <v>152</v>
      </c>
      <c r="C56" s="42"/>
      <c r="D56" s="20"/>
      <c r="E56" s="20"/>
      <c r="F56" s="20"/>
      <c r="G56" s="20"/>
      <c r="H56" s="20"/>
      <c r="I56" s="67"/>
      <c r="J56" s="22"/>
      <c r="K56" s="22"/>
      <c r="L56" s="69"/>
      <c r="M56" s="22"/>
    </row>
    <row r="57" spans="1:13" ht="15" x14ac:dyDescent="0.25">
      <c r="A57" s="45">
        <v>580</v>
      </c>
      <c r="B57" s="51" t="s">
        <v>153</v>
      </c>
      <c r="C57" s="42"/>
      <c r="D57" s="20"/>
      <c r="E57" s="20"/>
      <c r="F57" s="20"/>
      <c r="G57" s="20"/>
      <c r="H57" s="20"/>
      <c r="I57" s="67"/>
      <c r="J57" s="22"/>
      <c r="K57" s="22"/>
      <c r="L57" s="69"/>
      <c r="M57" s="22"/>
    </row>
    <row r="58" spans="1:13" ht="15" x14ac:dyDescent="0.25">
      <c r="A58" s="45">
        <v>581</v>
      </c>
      <c r="B58" s="51" t="s">
        <v>154</v>
      </c>
      <c r="C58" s="42"/>
      <c r="D58" s="20"/>
      <c r="E58" s="20"/>
      <c r="F58" s="20"/>
      <c r="G58" s="20"/>
      <c r="H58" s="20"/>
      <c r="I58" s="67"/>
      <c r="J58" s="22"/>
      <c r="K58" s="22"/>
      <c r="L58" s="69"/>
      <c r="M58" s="22"/>
    </row>
    <row r="59" spans="1:13" ht="15" x14ac:dyDescent="0.25">
      <c r="A59" s="45">
        <v>582</v>
      </c>
      <c r="B59" s="51" t="s">
        <v>155</v>
      </c>
      <c r="C59" s="70"/>
      <c r="D59" s="20"/>
      <c r="E59" s="22"/>
      <c r="F59" s="22"/>
      <c r="G59" s="22"/>
      <c r="H59" s="22"/>
      <c r="I59" s="71"/>
      <c r="J59" s="22"/>
      <c r="K59" s="22"/>
      <c r="L59" s="22"/>
      <c r="M59" s="22"/>
    </row>
    <row r="60" spans="1:13" ht="15" x14ac:dyDescent="0.25">
      <c r="A60" s="45">
        <v>583</v>
      </c>
      <c r="B60" s="48" t="s">
        <v>127</v>
      </c>
      <c r="C60" s="22"/>
      <c r="D60" s="22"/>
      <c r="E60" s="22"/>
      <c r="F60" s="22"/>
      <c r="G60" s="22"/>
      <c r="H60" s="22"/>
      <c r="I60" s="22"/>
      <c r="J60" s="22"/>
      <c r="K60" s="22"/>
      <c r="L60" s="22"/>
      <c r="M60" s="22"/>
    </row>
  </sheetData>
  <mergeCells count="2">
    <mergeCell ref="B1:K1"/>
    <mergeCell ref="J2:K2"/>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9"/>
  <sheetViews>
    <sheetView workbookViewId="0">
      <selection activeCell="C18" sqref="C18"/>
    </sheetView>
  </sheetViews>
  <sheetFormatPr baseColWidth="10" defaultRowHeight="14.25" x14ac:dyDescent="0.2"/>
  <cols>
    <col min="1" max="1" width="29.75" customWidth="1"/>
    <col min="2" max="2" width="34.875" customWidth="1"/>
    <col min="3" max="3" width="102" customWidth="1"/>
  </cols>
  <sheetData>
    <row r="1" spans="1:3" ht="36" x14ac:dyDescent="0.2">
      <c r="A1" s="2" t="s">
        <v>583</v>
      </c>
      <c r="B1" s="2" t="s">
        <v>8</v>
      </c>
      <c r="C1" s="3" t="s">
        <v>9</v>
      </c>
    </row>
    <row r="2" spans="1:3" x14ac:dyDescent="0.2">
      <c r="A2">
        <v>1</v>
      </c>
      <c r="B2">
        <v>321</v>
      </c>
      <c r="C2" t="s">
        <v>131</v>
      </c>
    </row>
    <row r="3" spans="1:3" x14ac:dyDescent="0.2">
      <c r="A3">
        <v>1</v>
      </c>
      <c r="B3">
        <v>420</v>
      </c>
      <c r="C3" t="s">
        <v>140</v>
      </c>
    </row>
    <row r="4" spans="1:3" x14ac:dyDescent="0.2">
      <c r="A4">
        <v>2</v>
      </c>
      <c r="B4" t="s">
        <v>534</v>
      </c>
      <c r="C4" t="s">
        <v>137</v>
      </c>
    </row>
    <row r="5" spans="1:3" x14ac:dyDescent="0.2">
      <c r="A5">
        <v>2</v>
      </c>
      <c r="B5">
        <v>480</v>
      </c>
      <c r="C5" t="s">
        <v>123</v>
      </c>
    </row>
    <row r="6" spans="1:3" x14ac:dyDescent="0.2">
      <c r="A6">
        <v>3</v>
      </c>
      <c r="B6">
        <v>320</v>
      </c>
      <c r="C6" t="s">
        <v>130</v>
      </c>
    </row>
    <row r="7" spans="1:3" x14ac:dyDescent="0.2">
      <c r="A7">
        <v>4</v>
      </c>
      <c r="B7">
        <v>302</v>
      </c>
      <c r="C7" t="s">
        <v>116</v>
      </c>
    </row>
    <row r="8" spans="1:3" x14ac:dyDescent="0.2">
      <c r="A8">
        <v>5</v>
      </c>
      <c r="B8">
        <v>301</v>
      </c>
      <c r="C8" t="s">
        <v>115</v>
      </c>
    </row>
    <row r="9" spans="1:3" x14ac:dyDescent="0.2">
      <c r="A9">
        <v>5</v>
      </c>
      <c r="B9">
        <v>560</v>
      </c>
      <c r="C9" t="s">
        <v>151</v>
      </c>
    </row>
    <row r="10" spans="1:3" x14ac:dyDescent="0.2">
      <c r="A10">
        <v>6</v>
      </c>
      <c r="B10">
        <v>520</v>
      </c>
      <c r="C10" t="s">
        <v>146</v>
      </c>
    </row>
    <row r="11" spans="1:3" x14ac:dyDescent="0.2">
      <c r="A11">
        <v>7</v>
      </c>
      <c r="B11">
        <v>314</v>
      </c>
      <c r="C11" t="s">
        <v>121</v>
      </c>
    </row>
    <row r="12" spans="1:3" x14ac:dyDescent="0.2">
      <c r="A12">
        <v>7</v>
      </c>
      <c r="B12">
        <v>340</v>
      </c>
      <c r="C12" t="s">
        <v>138</v>
      </c>
    </row>
    <row r="13" spans="1:3" x14ac:dyDescent="0.2">
      <c r="A13">
        <v>8</v>
      </c>
      <c r="B13">
        <v>312</v>
      </c>
      <c r="C13" t="s">
        <v>119</v>
      </c>
    </row>
    <row r="14" spans="1:3" x14ac:dyDescent="0.2">
      <c r="A14">
        <v>9</v>
      </c>
      <c r="B14">
        <v>330</v>
      </c>
      <c r="C14" t="s">
        <v>136</v>
      </c>
    </row>
    <row r="15" spans="1:3" x14ac:dyDescent="0.2">
      <c r="A15">
        <v>9</v>
      </c>
      <c r="B15">
        <v>460</v>
      </c>
      <c r="C15" t="s">
        <v>142</v>
      </c>
    </row>
    <row r="16" spans="1:3" x14ac:dyDescent="0.2">
      <c r="A16">
        <v>9</v>
      </c>
      <c r="B16">
        <v>311</v>
      </c>
      <c r="C16" t="s">
        <v>118</v>
      </c>
    </row>
    <row r="17" spans="1:3" x14ac:dyDescent="0.2">
      <c r="A17">
        <v>12</v>
      </c>
      <c r="B17">
        <v>190</v>
      </c>
      <c r="C17" t="s">
        <v>114</v>
      </c>
    </row>
    <row r="18" spans="1:3" x14ac:dyDescent="0.2">
      <c r="A18">
        <v>14</v>
      </c>
      <c r="B18">
        <v>110</v>
      </c>
      <c r="C18" t="s">
        <v>96</v>
      </c>
    </row>
    <row r="19" spans="1:3" x14ac:dyDescent="0.2">
      <c r="A19">
        <v>22</v>
      </c>
      <c r="B19">
        <v>313</v>
      </c>
      <c r="C19" t="s">
        <v>120</v>
      </c>
    </row>
  </sheetData>
  <sortState xmlns:xlrd2="http://schemas.microsoft.com/office/spreadsheetml/2017/richdata2" ref="A2:C19">
    <sortCondition ref="A1:A1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5423A712F8F8488AAE960F460401BD" ma:contentTypeVersion="2" ma:contentTypeDescription="Crear nuevo documento." ma:contentTypeScope="" ma:versionID="d5dafffb56811a2a89df153202c4bc10">
  <xsd:schema xmlns:xsd="http://www.w3.org/2001/XMLSchema" xmlns:xs="http://www.w3.org/2001/XMLSchema" xmlns:p="http://schemas.microsoft.com/office/2006/metadata/properties" xmlns:ns1="http://schemas.microsoft.com/sharepoint/v3" xmlns:ns2="182591e6-0f8c-49be-857d-34c2e2210ef9" targetNamespace="http://schemas.microsoft.com/office/2006/metadata/properties" ma:root="true" ma:fieldsID="53a600ca7ec128a7e8f6440150f06221" ns1:_="" ns2:_="">
    <xsd:import namespace="http://schemas.microsoft.com/sharepoint/v3"/>
    <xsd:import namespace="182591e6-0f8c-49be-857d-34c2e2210ef9"/>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82591e6-0f8c-49be-857d-34c2e2210ef9"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182591e6-0f8c-49be-857d-34c2e2210ef9">C6HDPSSWJME2-11-384</_dlc_DocId>
    <_dlc_DocIdUrl xmlns="182591e6-0f8c-49be-857d-34c2e2210ef9">
      <Url>https://www.minagricultura.gov.co/_layouts/15/DocIdRedir.aspx?ID=C6HDPSSWJME2-11-384</Url>
      <Description>C6HDPSSWJME2-11-384</Description>
    </_dlc_DocIdUrl>
  </documentManagement>
</p:properties>
</file>

<file path=customXml/itemProps1.xml><?xml version="1.0" encoding="utf-8"?>
<ds:datastoreItem xmlns:ds="http://schemas.openxmlformats.org/officeDocument/2006/customXml" ds:itemID="{6BE4DC29-5E86-43B6-B263-828A0175C558}"/>
</file>

<file path=customXml/itemProps2.xml><?xml version="1.0" encoding="utf-8"?>
<ds:datastoreItem xmlns:ds="http://schemas.openxmlformats.org/officeDocument/2006/customXml" ds:itemID="{724EE937-BE0E-4554-8C6E-9FB9CE38EF55}"/>
</file>

<file path=customXml/itemProps3.xml><?xml version="1.0" encoding="utf-8"?>
<ds:datastoreItem xmlns:ds="http://schemas.openxmlformats.org/officeDocument/2006/customXml" ds:itemID="{D9010DA0-84DA-42AF-92EE-8AD4AF8BC07C}"/>
</file>

<file path=customXml/itemProps4.xml><?xml version="1.0" encoding="utf-8"?>
<ds:datastoreItem xmlns:ds="http://schemas.openxmlformats.org/officeDocument/2006/customXml" ds:itemID="{4209F6A1-5F2A-4750-8345-5D91AC3668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 INSTRUMENTOS PÚBLICOS</vt:lpstr>
      <vt:lpstr>INSTRUCTIVO</vt:lpstr>
      <vt:lpstr>DATOS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dc:creator>
  <cp:lastModifiedBy>Angela Audrey Artunduaga Ardila</cp:lastModifiedBy>
  <dcterms:created xsi:type="dcterms:W3CDTF">2021-06-22T21:10:25Z</dcterms:created>
  <dcterms:modified xsi:type="dcterms:W3CDTF">2022-02-08T16:25:58Z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0x010100ED5423A712F8F8488AAE960F460401BD</vt:lpwstr>
  </property>
  <property fmtid="{D5CDD505-2E9C-101B-9397-08002B2CF9AE}" pid="3" name="_dlc_DocIdItemGuid">
    <vt:lpwstr>8fb80890-5d80-4dae-999f-57bdb64de192</vt:lpwstr>
  </property>
</Properties>
</file>