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1. Identif_ evaluac amenaza" sheetId="1" r:id="rId1"/>
    <sheet name="2. Análisis de vulnerabilidad" sheetId="2" r:id="rId2"/>
    <sheet name="3. Evaluación del riesgo" sheetId="3" r:id="rId3"/>
    <sheet name="Listas" sheetId="4" state="hidden" r:id="rId4"/>
  </sheets>
  <definedNames>
    <definedName name="_xlfn.IFERROR" hidden="1">#NAME?</definedName>
  </definedNames>
  <calcPr fullCalcOnLoad="1"/>
</workbook>
</file>

<file path=xl/comments1.xml><?xml version="1.0" encoding="utf-8"?>
<comments xmlns="http://schemas.openxmlformats.org/spreadsheetml/2006/main">
  <authors>
    <author>Isabel Garcia Gonzalez</author>
  </authors>
  <commentList>
    <comment ref="A12" authorId="0">
      <text>
        <r>
          <rPr>
            <sz val="12"/>
            <rFont val="Tahoma"/>
            <family val="2"/>
          </rPr>
          <t xml:space="preserve">Diligencie los campos correspondientes a las amenazas identificadas. Los espacios sobrantes, deben dejarse en blanco. 
Si identifica amenazas que no se encuentran en el listado, por favor digítelas en la parte inferior de la tabla. </t>
        </r>
      </text>
    </comment>
    <comment ref="A33" authorId="0">
      <text>
        <r>
          <rPr>
            <sz val="12"/>
            <rFont val="Arial Narrow"/>
            <family val="2"/>
          </rPr>
          <t>Puede consultar el listado de fenómenos amenazantes en el link:http://repositorio.gestiondelriesgo.gov.co/bitstream/20.500.11762/20761/2/
Terminologia-GRD-2017.pdf</t>
        </r>
      </text>
    </comment>
    <comment ref="A45" authorId="0">
      <text>
        <r>
          <rPr>
            <sz val="12"/>
            <rFont val="Arial Narrow"/>
            <family val="2"/>
          </rPr>
          <t xml:space="preserve">Diligencie lo correspondiente a las amenazas identificadas. Los espacios sobrantes deben dejarse en blanco. </t>
        </r>
      </text>
    </comment>
    <comment ref="C6" authorId="0">
      <text>
        <r>
          <rPr>
            <sz val="12"/>
            <rFont val="Arial Narrow"/>
            <family val="2"/>
          </rPr>
          <t xml:space="preserve">Insertar el mismo nombre registrado en la MGA-WEB. </t>
        </r>
      </text>
    </comment>
    <comment ref="C8" authorId="0">
      <text>
        <r>
          <rPr>
            <sz val="12"/>
            <rFont val="Arial Narrow"/>
            <family val="2"/>
          </rPr>
          <t xml:space="preserve">Nombre completo. </t>
        </r>
      </text>
    </comment>
    <comment ref="C9" authorId="0">
      <text>
        <r>
          <rPr>
            <sz val="12"/>
            <rFont val="Arial Narrow"/>
            <family val="2"/>
          </rPr>
          <t xml:space="preserve">Indicar correo institucional, si este está disponible. </t>
        </r>
        <r>
          <rPr>
            <sz val="9"/>
            <rFont val="Tahoma"/>
            <family val="2"/>
          </rPr>
          <t xml:space="preserve">
</t>
        </r>
      </text>
    </comment>
  </commentList>
</comments>
</file>

<file path=xl/comments2.xml><?xml version="1.0" encoding="utf-8"?>
<comments xmlns="http://schemas.openxmlformats.org/spreadsheetml/2006/main">
  <authors>
    <author>Isabel Garcia Gonzalez</author>
  </authors>
  <commentList>
    <comment ref="B4" authorId="0">
      <text>
        <r>
          <rPr>
            <sz val="12"/>
            <rFont val="Arial Narrow"/>
            <family val="2"/>
          </rPr>
          <t xml:space="preserve">Seleccione Sí o No en cada una de las siguientes preguntas: </t>
        </r>
      </text>
    </comment>
    <comment ref="B16" authorId="0">
      <text>
        <r>
          <rPr>
            <sz val="11"/>
            <rFont val="Arial Narrow"/>
            <family val="2"/>
          </rPr>
          <t>Si el proyecto no se enmarca en el Artículo 42, seleccione N/A</t>
        </r>
      </text>
    </comment>
  </commentList>
</comments>
</file>

<file path=xl/comments3.xml><?xml version="1.0" encoding="utf-8"?>
<comments xmlns="http://schemas.openxmlformats.org/spreadsheetml/2006/main">
  <authors>
    <author>Johan</author>
  </authors>
  <commentList>
    <comment ref="B7" authorId="0">
      <text>
        <r>
          <rPr>
            <sz val="9"/>
            <rFont val="Tahoma"/>
            <family val="2"/>
          </rPr>
          <t>Susceptibilidad=fragilidad + resiliencia</t>
        </r>
      </text>
    </comment>
    <comment ref="B10" authorId="0">
      <text>
        <r>
          <rPr>
            <sz val="9"/>
            <rFont val="Tahoma"/>
            <family val="2"/>
          </rPr>
          <t>Vulnerabilidad = susceptibilidad + exposición</t>
        </r>
      </text>
    </comment>
    <comment ref="B30" authorId="0">
      <text>
        <r>
          <rPr>
            <b/>
            <sz val="9"/>
            <rFont val="Tahoma"/>
            <family val="2"/>
          </rPr>
          <t>Johan:</t>
        </r>
        <r>
          <rPr>
            <sz val="9"/>
            <rFont val="Tahoma"/>
            <family val="2"/>
          </rPr>
          <t xml:space="preserve">
Estos datos solo nos sirven para estandarizar las puntuaciones.</t>
        </r>
      </text>
    </comment>
  </commentList>
</comments>
</file>

<file path=xl/sharedStrings.xml><?xml version="1.0" encoding="utf-8"?>
<sst xmlns="http://schemas.openxmlformats.org/spreadsheetml/2006/main" count="152" uniqueCount="99">
  <si>
    <t>Nombre del proyecto</t>
  </si>
  <si>
    <t>Código BPIN</t>
  </si>
  <si>
    <t>Responsable del diligenciamiento</t>
  </si>
  <si>
    <t>Cargo</t>
  </si>
  <si>
    <t>E-mail</t>
  </si>
  <si>
    <t>Teléfono de contacto</t>
  </si>
  <si>
    <t>Identificación de las amenazas</t>
  </si>
  <si>
    <t>¿Cuáles?</t>
  </si>
  <si>
    <t xml:space="preserve">Nombre del documento / Fuente de información
</t>
  </si>
  <si>
    <t>Otro. ¿Cuál?</t>
  </si>
  <si>
    <t>Indique si el evento podría llegar a presentarse en un futuro, de acuerdo a información técnica</t>
  </si>
  <si>
    <t>Sismos</t>
  </si>
  <si>
    <t>Tsunami</t>
  </si>
  <si>
    <t>Erupción volcánica</t>
  </si>
  <si>
    <t>Huracanes</t>
  </si>
  <si>
    <t>Vendavales</t>
  </si>
  <si>
    <t>Erosión costera</t>
  </si>
  <si>
    <t>Aumento del nivel del mar</t>
  </si>
  <si>
    <t>Olas de calor</t>
  </si>
  <si>
    <t>Movimientos en masa</t>
  </si>
  <si>
    <t>Avenidas torrenciales (avalanchas)</t>
  </si>
  <si>
    <t>Inundaciones</t>
  </si>
  <si>
    <t>Incendios forestales</t>
  </si>
  <si>
    <t>Incendios estructurales</t>
  </si>
  <si>
    <t>Derrames de hidrocarburos</t>
  </si>
  <si>
    <t>Contaminación</t>
  </si>
  <si>
    <t>Otro.¿Cuál?</t>
  </si>
  <si>
    <t>Evaluación de las amenazas</t>
  </si>
  <si>
    <t>Cuadro 2. Valoración de la amenaza con base en frecuencia e intensidad</t>
  </si>
  <si>
    <r>
      <t>Amenaza por tipo de evento</t>
    </r>
    <r>
      <rPr>
        <sz val="12"/>
        <color indexed="8"/>
        <rFont val="Arial Narrow"/>
        <family val="2"/>
      </rPr>
      <t>   </t>
    </r>
  </si>
  <si>
    <t>Frecuencia* (a)
Siendo 0 ocurrencia en el largo plazo y 4 una ocurrencia en el muy corto plazo</t>
  </si>
  <si>
    <t>Intensidad** (b)
Siendo 0 afectación por amenaza leve y 4 alta</t>
  </si>
  <si>
    <t>Valoración Amenaza</t>
  </si>
  <si>
    <t xml:space="preserve"> (Alta-Media-Baja)</t>
  </si>
  <si>
    <t>Naturales</t>
  </si>
  <si>
    <t>Socio naturales</t>
  </si>
  <si>
    <t>Antrópicos</t>
  </si>
  <si>
    <t>Otras:</t>
  </si>
  <si>
    <t>Vulnerabilidad por exposición (localización)</t>
  </si>
  <si>
    <t>SI/NO</t>
  </si>
  <si>
    <t>Escala</t>
  </si>
  <si>
    <t>Nivel</t>
  </si>
  <si>
    <t>¿La localización escogida para el proyecto evita su exposición a amenazas?</t>
  </si>
  <si>
    <t>Si</t>
  </si>
  <si>
    <t xml:space="preserve">Vulnerabilidad por resistencia (fragilidad) </t>
  </si>
  <si>
    <t xml:space="preserve">¿El diseño del proyecto tiene en cuenta las características geográficas y físicas de la zona de ejecución del proyecto? </t>
  </si>
  <si>
    <t>¿La programación del cronograma de actividades del proyecto toma en cuenta las características geográficas, climáticas y físicas de la zona de ejecución del proyecto?</t>
  </si>
  <si>
    <t>¿La alternativa propuesta para el proyecto considera las características geográficas y físicas de la zona de ejecución del proyecto?</t>
  </si>
  <si>
    <t>¿Los diseños y la construcción de la infraestructura tienen en cuenta el potencial impacto de fenómenos naturales y/o climáticos extremos durante la vida útil del proyecto?</t>
  </si>
  <si>
    <t xml:space="preserve">¿En una perspectiva de ciclo de vida, los materiales de construcción consideran las características, climáticas, geográficas y físicas futuras de la zona de ejecución del proyecto? </t>
  </si>
  <si>
    <t>Vulnerabilidad por resiliencia</t>
  </si>
  <si>
    <t>Total susceptibilidad</t>
  </si>
  <si>
    <t>Fragilidad</t>
  </si>
  <si>
    <t>Resiliencia</t>
  </si>
  <si>
    <t>Total</t>
  </si>
  <si>
    <t>Exposición</t>
  </si>
  <si>
    <t>Susceptibilidad</t>
  </si>
  <si>
    <t>Total vulnerabilidad</t>
  </si>
  <si>
    <t>Amenaza</t>
  </si>
  <si>
    <t>Vulnerabilidad</t>
  </si>
  <si>
    <t>Índice de riesgo</t>
  </si>
  <si>
    <t>Nivel de riesgo</t>
  </si>
  <si>
    <t>Valoración de la escala</t>
  </si>
  <si>
    <t>Interpretación</t>
  </si>
  <si>
    <t xml:space="preserve">Medidas de reducción de vulnerabilidad </t>
  </si>
  <si>
    <t>Incorpore las medidas de reducción de vulnerabilidad</t>
  </si>
  <si>
    <t>mx</t>
  </si>
  <si>
    <t>mn</t>
  </si>
  <si>
    <t>rango</t>
  </si>
  <si>
    <t>Natural</t>
  </si>
  <si>
    <t>Cartografía de la zona</t>
  </si>
  <si>
    <t>Socio-natural</t>
  </si>
  <si>
    <t>No</t>
  </si>
  <si>
    <t>Diagnósticos</t>
  </si>
  <si>
    <t>Antrópico</t>
  </si>
  <si>
    <t>N/A</t>
  </si>
  <si>
    <t>POT</t>
  </si>
  <si>
    <t>POMCAS</t>
  </si>
  <si>
    <t>Estudios de zonificación de amenazas</t>
  </si>
  <si>
    <t>Información de pronósticos meteorológicos</t>
  </si>
  <si>
    <t>Otros</t>
  </si>
  <si>
    <t>Otra, ¿Cuál?</t>
  </si>
  <si>
    <t>¿El proyecto contempla el aseguramiento de la infraestructura ante desastres?</t>
  </si>
  <si>
    <t>¿El proyecto incluye plan de contingencia para hacer frente a los daños ocasionados por la ocurrencia de un desastre? (Aplica para proyectos que se enmarquen en el artículo 42 de la Ley 1523 de 2012)</t>
  </si>
  <si>
    <r>
      <t xml:space="preserve">Indique si el evento </t>
    </r>
    <r>
      <rPr>
        <b/>
        <sz val="12"/>
        <rFont val="Arial Narrow"/>
        <family val="2"/>
      </rPr>
      <t xml:space="preserve">asociado a la amenaza </t>
    </r>
    <r>
      <rPr>
        <b/>
        <sz val="12"/>
        <color indexed="8"/>
        <rFont val="Arial Narrow"/>
        <family val="2"/>
      </rPr>
      <t xml:space="preserve">se ha presentado en la zona donde se ejecutará el proyecto. </t>
    </r>
  </si>
  <si>
    <r>
      <t>¿Existen estudios que pronostican la probable ocurrencia d</t>
    </r>
    <r>
      <rPr>
        <b/>
        <sz val="12"/>
        <rFont val="Arial Narrow"/>
        <family val="2"/>
      </rPr>
      <t>e amenazas e</t>
    </r>
    <r>
      <rPr>
        <b/>
        <sz val="12"/>
        <color indexed="8"/>
        <rFont val="Arial Narrow"/>
        <family val="2"/>
      </rPr>
      <t>n la zona donde se pretende desarrollar el proyecto?</t>
    </r>
  </si>
  <si>
    <r>
      <t>¿Existe probabilidad que durante la vida útil del proyecto pueda presentarse algu</t>
    </r>
    <r>
      <rPr>
        <sz val="12"/>
        <rFont val="Arial Narrow"/>
        <family val="2"/>
      </rPr>
      <t>na de las amenazas</t>
    </r>
    <r>
      <rPr>
        <sz val="12"/>
        <color indexed="8"/>
        <rFont val="Arial Narrow"/>
        <family val="2"/>
      </rPr>
      <t xml:space="preserve"> identificadas en las preguntas anteriores? </t>
    </r>
    <r>
      <rPr>
        <sz val="12"/>
        <rFont val="Arial Narrow"/>
        <family val="2"/>
      </rPr>
      <t>¿Existe probabilidad que durante la vida útil del proyecto pueda presentarse alguno de los eventos identificados en las preguntas anteriores?</t>
    </r>
  </si>
  <si>
    <r>
      <t>¿La información existente y disponible sobre ocurrencia d</t>
    </r>
    <r>
      <rPr>
        <sz val="12"/>
        <rFont val="Arial Narrow"/>
        <family val="2"/>
      </rPr>
      <t xml:space="preserve">e amenazas </t>
    </r>
    <r>
      <rPr>
        <sz val="12"/>
        <color indexed="8"/>
        <rFont val="Arial Narrow"/>
        <family val="2"/>
      </rPr>
      <t>en la zona donde se pretende desarrollar el proyecto es suficiente para tomar decisiones relacionadas con la formulación del mismo?</t>
    </r>
    <r>
      <rPr>
        <sz val="12"/>
        <rFont val="Arial Narrow"/>
        <family val="2"/>
      </rPr>
      <t xml:space="preserve"> ¿La información existente y disponible sobre ocurrencia de eventos físicos peligrosos en la zona donde se pretende desarrollar el proyecto es suficiente para tomar decisiones relacionadas con la formulación del mismo?</t>
    </r>
  </si>
  <si>
    <t>Cuadro 5. Criterios de verificación para el análisis de vulnerabilidad</t>
  </si>
  <si>
    <t>Cuadro 9. Valoración del nivel de riesgo del proyecto</t>
  </si>
  <si>
    <t>FORMATO</t>
  </si>
  <si>
    <t xml:space="preserve"> Indique el nombre de la otra amenaza </t>
  </si>
  <si>
    <t>Nombre del documento / Fuente de información</t>
  </si>
  <si>
    <t>VERSIÓN
1</t>
  </si>
  <si>
    <t>¿Existen antecedentes de amenazas en la zona en la cual se pretende ejecutar el proyecto?</t>
  </si>
  <si>
    <t>¿Existen antecedentes de ocurrencia de eventos físicos en la zona en la cual se pretende ejecutar el proyecto?</t>
  </si>
  <si>
    <t>MATRIZ DE ANÁLISIS DE RIESGO PROYECTOS FONDO DE FOMENTO</t>
  </si>
  <si>
    <t>F06-PR-BPR-06</t>
  </si>
  <si>
    <t>FECHA EDICIÓN
06/04/2021</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</si>
</sst>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9">
    <font>
      <sz val="11"/>
      <color theme="1"/>
      <name val="Calibri"/>
      <family val="2"/>
    </font>
    <font>
      <sz val="11"/>
      <color indexed="8"/>
      <name val="Calibri"/>
      <family val="2"/>
    </font>
    <font>
      <b/>
      <sz val="12"/>
      <color indexed="8"/>
      <name val="Arial Narrow"/>
      <family val="2"/>
    </font>
    <font>
      <sz val="12"/>
      <color indexed="8"/>
      <name val="Arial Narrow"/>
      <family val="2"/>
    </font>
    <font>
      <sz val="12"/>
      <color indexed="8"/>
      <name val="Calibri"/>
      <family val="2"/>
    </font>
    <font>
      <b/>
      <sz val="14"/>
      <color indexed="8"/>
      <name val="Arial Narrow"/>
      <family val="2"/>
    </font>
    <font>
      <sz val="10"/>
      <color indexed="8"/>
      <name val="Arial Narrow"/>
      <family val="2"/>
    </font>
    <font>
      <sz val="10"/>
      <color indexed="23"/>
      <name val="Arial Narrow"/>
      <family val="2"/>
    </font>
    <font>
      <sz val="12"/>
      <color indexed="22"/>
      <name val="Arial Narrow"/>
      <family val="2"/>
    </font>
    <font>
      <b/>
      <sz val="9"/>
      <name val="Tahoma"/>
      <family val="2"/>
    </font>
    <font>
      <sz val="9"/>
      <name val="Tahoma"/>
      <family val="2"/>
    </font>
    <font>
      <u val="single"/>
      <sz val="11"/>
      <color indexed="30"/>
      <name val="Calibri"/>
      <family val="2"/>
    </font>
    <font>
      <sz val="12"/>
      <name val="Tahoma"/>
      <family val="2"/>
    </font>
    <font>
      <sz val="12"/>
      <name val="Arial Narrow"/>
      <family val="2"/>
    </font>
    <font>
      <sz val="11"/>
      <name val="Arial Narrow"/>
      <family val="2"/>
    </font>
    <font>
      <b/>
      <sz val="12"/>
      <name val="Arial Narrow"/>
      <family val="2"/>
    </font>
    <font>
      <b/>
      <sz val="12"/>
      <color indexed="8"/>
      <name val="Arial"/>
      <family val="2"/>
    </font>
    <font>
      <sz val="12"/>
      <color indexed="8"/>
      <name val="Arial"/>
      <family val="2"/>
    </font>
    <font>
      <sz val="11"/>
      <color indexed="8"/>
      <name val="Arial"/>
      <family val="2"/>
    </font>
    <font>
      <b/>
      <sz val="11"/>
      <color indexed="8"/>
      <name val="Arial"/>
      <family val="2"/>
    </font>
    <font>
      <b/>
      <sz val="10"/>
      <color indexed="8"/>
      <name val="Arial"/>
      <family val="2"/>
    </font>
    <font>
      <b/>
      <sz val="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Arial Narrow"/>
      <family val="2"/>
    </font>
    <font>
      <sz val="12"/>
      <color theme="1"/>
      <name val="Calibri"/>
      <family val="2"/>
    </font>
    <font>
      <sz val="10"/>
      <color theme="1"/>
      <name val="Arial Narrow"/>
      <family val="2"/>
    </font>
    <font>
      <sz val="10"/>
      <color theme="2" tint="-0.4999699890613556"/>
      <name val="Arial Narrow"/>
      <family val="2"/>
    </font>
    <font>
      <b/>
      <sz val="12"/>
      <color theme="1"/>
      <name val="Arial Narrow"/>
      <family val="2"/>
    </font>
    <font>
      <sz val="12"/>
      <color theme="1"/>
      <name val="Arial"/>
      <family val="2"/>
    </font>
    <font>
      <b/>
      <sz val="12"/>
      <color theme="1"/>
      <name val="Arial"/>
      <family val="2"/>
    </font>
    <font>
      <b/>
      <sz val="14"/>
      <color theme="1"/>
      <name val="Arial Narrow"/>
      <family val="2"/>
    </font>
    <font>
      <sz val="11"/>
      <color theme="1"/>
      <name val="Arial"/>
      <family val="2"/>
    </font>
    <font>
      <b/>
      <sz val="11"/>
      <color theme="1"/>
      <name val="Arial"/>
      <family val="2"/>
    </font>
    <font>
      <sz val="12"/>
      <color theme="0" tint="-0.1499900072813034"/>
      <name val="Arial Narrow"/>
      <family val="2"/>
    </font>
    <font>
      <b/>
      <sz val="10"/>
      <color theme="1"/>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5DCE4"/>
        <bgColor indexed="64"/>
      </patternFill>
    </fill>
    <fill>
      <patternFill patternType="solid">
        <fgColor theme="0" tint="-0.04997999966144562"/>
        <bgColor indexed="64"/>
      </patternFill>
    </fill>
    <fill>
      <patternFill patternType="solid">
        <fgColor theme="0"/>
        <bgColor indexed="64"/>
      </patternFill>
    </fill>
    <fill>
      <patternFill patternType="solid">
        <fgColor theme="2"/>
        <bgColor indexed="64"/>
      </patternFill>
    </fill>
    <fill>
      <patternFill patternType="solid">
        <fgColor theme="3" tint="0.7999799847602844"/>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right style="medium"/>
      <top style="thin"/>
      <bottom style="thin"/>
    </border>
    <border>
      <left style="thin"/>
      <right style="medium"/>
      <top style="thin"/>
      <bottom style="thin"/>
    </border>
    <border>
      <left/>
      <right style="medium"/>
      <top/>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medium"/>
      <right/>
      <top/>
      <bottom style="medium"/>
    </border>
    <border>
      <left/>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
      <left style="thin"/>
      <right style="thin"/>
      <top/>
      <bottom/>
    </border>
    <border>
      <left style="thin"/>
      <right style="thin"/>
      <top/>
      <bottom style="thin"/>
    </border>
    <border>
      <left style="thin"/>
      <right/>
      <top style="medium"/>
      <bottom style="thin"/>
    </border>
    <border>
      <left/>
      <right/>
      <top style="medium"/>
      <bottom style="thin"/>
    </border>
    <border>
      <left/>
      <right style="thin"/>
      <top style="medium"/>
      <bottom style="thin"/>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medium"/>
      <right/>
      <top style="thin"/>
      <bottom style="thin"/>
    </border>
    <border>
      <left style="medium"/>
      <right/>
      <top style="medium"/>
      <bottom style="thin"/>
    </border>
    <border>
      <left/>
      <right style="medium"/>
      <top style="medium"/>
      <bottom style="thin"/>
    </border>
    <border>
      <left style="thin"/>
      <right style="medium"/>
      <top style="thin"/>
      <bottom/>
    </border>
    <border>
      <left style="thin"/>
      <right style="medium"/>
      <top/>
      <bottom/>
    </border>
    <border>
      <left style="thin"/>
      <right style="medium"/>
      <top/>
      <bottom style="thin"/>
    </border>
    <border>
      <left style="thin"/>
      <right/>
      <top style="thin"/>
      <bottom style="medium"/>
    </border>
    <border>
      <left/>
      <right style="thin"/>
      <top style="thin"/>
      <bottom style="medium"/>
    </border>
    <border>
      <left style="medium"/>
      <right/>
      <top style="thin"/>
      <bottom style="medium"/>
    </border>
    <border>
      <left/>
      <right/>
      <top style="thin"/>
      <bottom style="medium"/>
    </border>
    <border>
      <left style="medium"/>
      <right style="thin"/>
      <top style="medium"/>
      <bottom/>
    </border>
    <border>
      <left style="medium"/>
      <right style="thin"/>
      <top/>
      <bottom/>
    </border>
    <border>
      <left style="medium"/>
      <right style="thin"/>
      <top/>
      <bottom style="medium"/>
    </border>
    <border>
      <left/>
      <right style="medium"/>
      <top style="thin"/>
      <bottom style="medium"/>
    </border>
    <border>
      <left/>
      <right style="thin"/>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210">
    <xf numFmtId="0" fontId="0" fillId="0" borderId="0" xfId="0" applyFont="1" applyAlignment="1">
      <alignment/>
    </xf>
    <xf numFmtId="0" fontId="56" fillId="33" borderId="10" xfId="0" applyFont="1" applyFill="1" applyBorder="1" applyAlignment="1">
      <alignment horizontal="center" vertical="center"/>
    </xf>
    <xf numFmtId="0" fontId="56" fillId="0" borderId="0" xfId="0" applyFont="1" applyAlignment="1">
      <alignment/>
    </xf>
    <xf numFmtId="0" fontId="56" fillId="0" borderId="10" xfId="0" applyFont="1" applyBorder="1" applyAlignment="1">
      <alignment vertical="center"/>
    </xf>
    <xf numFmtId="0" fontId="56" fillId="0" borderId="0" xfId="0" applyFont="1" applyAlignment="1">
      <alignment vertical="center" wrapText="1"/>
    </xf>
    <xf numFmtId="0" fontId="56" fillId="0" borderId="0" xfId="0" applyFont="1" applyAlignment="1">
      <alignment horizontal="left"/>
    </xf>
    <xf numFmtId="0" fontId="56" fillId="0" borderId="0" xfId="0" applyFont="1" applyAlignment="1">
      <alignment/>
    </xf>
    <xf numFmtId="0" fontId="56" fillId="0" borderId="0" xfId="0" applyFont="1" applyAlignment="1">
      <alignment horizontal="center"/>
    </xf>
    <xf numFmtId="0" fontId="56" fillId="0" borderId="0" xfId="0" applyFont="1" applyAlignment="1">
      <alignment wrapText="1"/>
    </xf>
    <xf numFmtId="0" fontId="56" fillId="0" borderId="0" xfId="0" applyFont="1" applyAlignment="1">
      <alignment vertical="center"/>
    </xf>
    <xf numFmtId="0" fontId="57" fillId="0" borderId="0" xfId="0" applyFont="1" applyAlignment="1">
      <alignment/>
    </xf>
    <xf numFmtId="0" fontId="56" fillId="0" borderId="0" xfId="0" applyFont="1" applyBorder="1" applyAlignment="1">
      <alignment/>
    </xf>
    <xf numFmtId="0" fontId="57" fillId="0" borderId="0" xfId="0" applyFont="1" applyAlignment="1">
      <alignment/>
    </xf>
    <xf numFmtId="0" fontId="56" fillId="0" borderId="0" xfId="0" applyFont="1" applyFill="1" applyAlignment="1">
      <alignment/>
    </xf>
    <xf numFmtId="0" fontId="56" fillId="34" borderId="10" xfId="0" applyFont="1" applyFill="1" applyBorder="1" applyAlignment="1">
      <alignment vertical="center" wrapText="1"/>
    </xf>
    <xf numFmtId="0" fontId="56" fillId="0" borderId="10" xfId="0" applyFont="1" applyFill="1" applyBorder="1" applyAlignment="1">
      <alignment vertical="center" wrapText="1"/>
    </xf>
    <xf numFmtId="0" fontId="58" fillId="0" borderId="0" xfId="0" applyFont="1" applyAlignment="1">
      <alignment wrapText="1"/>
    </xf>
    <xf numFmtId="0" fontId="59" fillId="0" borderId="10" xfId="0" applyFont="1" applyBorder="1" applyAlignment="1">
      <alignment vertical="center" wrapText="1"/>
    </xf>
    <xf numFmtId="0" fontId="58" fillId="34" borderId="10" xfId="0" applyFont="1" applyFill="1" applyBorder="1" applyAlignment="1">
      <alignment vertical="center" wrapText="1"/>
    </xf>
    <xf numFmtId="0" fontId="58" fillId="0" borderId="10" xfId="0" applyFont="1" applyFill="1" applyBorder="1" applyAlignment="1">
      <alignment vertical="center" wrapText="1"/>
    </xf>
    <xf numFmtId="0" fontId="56" fillId="33" borderId="10" xfId="0" applyFont="1" applyFill="1" applyBorder="1" applyAlignment="1">
      <alignment vertical="center"/>
    </xf>
    <xf numFmtId="0" fontId="56" fillId="35" borderId="0" xfId="0" applyFont="1" applyFill="1" applyBorder="1" applyAlignment="1">
      <alignment/>
    </xf>
    <xf numFmtId="0" fontId="60" fillId="35" borderId="0" xfId="0" applyFont="1" applyFill="1" applyBorder="1" applyAlignment="1">
      <alignment horizontal="justify" vertical="center" wrapText="1"/>
    </xf>
    <xf numFmtId="0" fontId="60" fillId="35" borderId="0" xfId="0" applyFont="1" applyFill="1" applyBorder="1" applyAlignment="1">
      <alignment horizontal="left" vertical="center" wrapText="1"/>
    </xf>
    <xf numFmtId="0" fontId="0" fillId="34" borderId="0" xfId="0" applyFill="1" applyAlignment="1">
      <alignment/>
    </xf>
    <xf numFmtId="2" fontId="56" fillId="0" borderId="10" xfId="0" applyNumberFormat="1" applyFont="1" applyBorder="1" applyAlignment="1">
      <alignment horizontal="center" vertical="center" wrapText="1"/>
    </xf>
    <xf numFmtId="0" fontId="56" fillId="0" borderId="0" xfId="0" applyFont="1" applyBorder="1" applyAlignment="1">
      <alignment horizontal="center"/>
    </xf>
    <xf numFmtId="0" fontId="58" fillId="0" borderId="10" xfId="0" applyFont="1" applyBorder="1" applyAlignment="1">
      <alignment wrapText="1"/>
    </xf>
    <xf numFmtId="0" fontId="60" fillId="0" borderId="0" xfId="0" applyFont="1" applyAlignment="1">
      <alignment horizontal="center"/>
    </xf>
    <xf numFmtId="0" fontId="56" fillId="0" borderId="0" xfId="0" applyFont="1" applyAlignment="1">
      <alignment horizontal="center"/>
    </xf>
    <xf numFmtId="0" fontId="56" fillId="0" borderId="0" xfId="0" applyFont="1" applyAlignment="1">
      <alignment horizontal="center" vertical="center"/>
    </xf>
    <xf numFmtId="0" fontId="60" fillId="36" borderId="10"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56" fillId="0" borderId="10" xfId="0" applyFont="1" applyBorder="1" applyAlignment="1">
      <alignment horizontal="left" vertical="center" wrapText="1"/>
    </xf>
    <xf numFmtId="0" fontId="56" fillId="0" borderId="10" xfId="0" applyFont="1" applyBorder="1" applyAlignment="1">
      <alignment vertical="center" wrapText="1"/>
    </xf>
    <xf numFmtId="0" fontId="60" fillId="33" borderId="10" xfId="0" applyFont="1" applyFill="1" applyBorder="1" applyAlignment="1">
      <alignment horizontal="center" vertical="center" wrapText="1"/>
    </xf>
    <xf numFmtId="0" fontId="60" fillId="0" borderId="0" xfId="0" applyFont="1" applyBorder="1" applyAlignment="1">
      <alignment horizontal="left"/>
    </xf>
    <xf numFmtId="0" fontId="56" fillId="0" borderId="0" xfId="0" applyFont="1" applyBorder="1" applyAlignment="1">
      <alignment horizontal="left"/>
    </xf>
    <xf numFmtId="0" fontId="56" fillId="0" borderId="11" xfId="0" applyFont="1" applyBorder="1" applyAlignment="1">
      <alignment vertical="center" textRotation="90" wrapText="1"/>
    </xf>
    <xf numFmtId="0" fontId="57" fillId="0" borderId="12" xfId="0" applyFont="1" applyBorder="1" applyAlignment="1">
      <alignment/>
    </xf>
    <xf numFmtId="0" fontId="57" fillId="0" borderId="13" xfId="0" applyFont="1" applyBorder="1" applyAlignment="1">
      <alignment/>
    </xf>
    <xf numFmtId="0" fontId="57" fillId="0" borderId="13" xfId="0" applyFont="1" applyBorder="1" applyAlignment="1">
      <alignment/>
    </xf>
    <xf numFmtId="0" fontId="57" fillId="0" borderId="14" xfId="0" applyFont="1" applyBorder="1" applyAlignment="1">
      <alignment/>
    </xf>
    <xf numFmtId="0" fontId="57" fillId="0" borderId="15" xfId="0" applyFont="1" applyBorder="1" applyAlignment="1">
      <alignment/>
    </xf>
    <xf numFmtId="0" fontId="56" fillId="0" borderId="15" xfId="0" applyFont="1" applyBorder="1" applyAlignment="1">
      <alignment/>
    </xf>
    <xf numFmtId="0" fontId="56" fillId="0" borderId="16" xfId="0" applyFont="1" applyBorder="1" applyAlignment="1">
      <alignment/>
    </xf>
    <xf numFmtId="0" fontId="56" fillId="0" borderId="0" xfId="0" applyFont="1" applyBorder="1" applyAlignment="1">
      <alignment/>
    </xf>
    <xf numFmtId="0" fontId="56" fillId="0" borderId="15" xfId="0" applyFont="1" applyBorder="1" applyAlignment="1">
      <alignment horizontal="center" vertical="center"/>
    </xf>
    <xf numFmtId="0" fontId="56" fillId="0" borderId="15" xfId="0" applyFont="1" applyBorder="1" applyAlignment="1">
      <alignment wrapText="1"/>
    </xf>
    <xf numFmtId="0" fontId="58" fillId="0" borderId="15" xfId="0" applyFont="1" applyBorder="1" applyAlignment="1">
      <alignment wrapText="1"/>
    </xf>
    <xf numFmtId="0" fontId="56" fillId="0" borderId="15" xfId="0" applyFont="1" applyBorder="1" applyAlignment="1">
      <alignment vertical="center"/>
    </xf>
    <xf numFmtId="0" fontId="56" fillId="0" borderId="0" xfId="0" applyFont="1" applyBorder="1" applyAlignment="1">
      <alignment wrapText="1"/>
    </xf>
    <xf numFmtId="0" fontId="56" fillId="0" borderId="17" xfId="0" applyFont="1" applyBorder="1" applyAlignment="1">
      <alignment/>
    </xf>
    <xf numFmtId="0" fontId="56" fillId="0" borderId="17" xfId="0" applyFont="1" applyBorder="1" applyAlignment="1">
      <alignment/>
    </xf>
    <xf numFmtId="0" fontId="56" fillId="34" borderId="18" xfId="0" applyFont="1" applyFill="1" applyBorder="1" applyAlignment="1">
      <alignment vertical="center"/>
    </xf>
    <xf numFmtId="0" fontId="56" fillId="34" borderId="18" xfId="0" applyFont="1" applyFill="1" applyBorder="1" applyAlignment="1">
      <alignment horizontal="center" vertical="center"/>
    </xf>
    <xf numFmtId="0" fontId="60" fillId="33" borderId="19" xfId="0" applyFont="1" applyFill="1" applyBorder="1" applyAlignment="1">
      <alignment horizontal="center" vertical="center" wrapText="1"/>
    </xf>
    <xf numFmtId="0" fontId="56" fillId="0" borderId="20" xfId="0" applyFont="1" applyBorder="1" applyAlignment="1">
      <alignment/>
    </xf>
    <xf numFmtId="0" fontId="59" fillId="0" borderId="10" xfId="0" applyFont="1" applyBorder="1" applyAlignment="1">
      <alignment horizontal="left" vertical="center" wrapText="1"/>
    </xf>
    <xf numFmtId="0" fontId="56" fillId="34" borderId="10" xfId="0" applyFont="1" applyFill="1" applyBorder="1" applyAlignment="1">
      <alignment vertical="center"/>
    </xf>
    <xf numFmtId="0" fontId="56" fillId="33" borderId="19" xfId="0" applyFont="1" applyFill="1" applyBorder="1" applyAlignment="1">
      <alignment horizontal="center" vertical="center"/>
    </xf>
    <xf numFmtId="0" fontId="56" fillId="0" borderId="19" xfId="0" applyFont="1" applyBorder="1" applyAlignment="1">
      <alignment vertical="center"/>
    </xf>
    <xf numFmtId="0" fontId="56" fillId="33" borderId="19" xfId="0" applyFont="1" applyFill="1" applyBorder="1" applyAlignment="1">
      <alignment vertical="center"/>
    </xf>
    <xf numFmtId="0" fontId="56" fillId="2" borderId="21" xfId="0" applyFont="1" applyFill="1" applyBorder="1" applyAlignment="1">
      <alignment/>
    </xf>
    <xf numFmtId="0" fontId="56" fillId="2" borderId="22" xfId="0" applyFont="1" applyFill="1" applyBorder="1" applyAlignment="1">
      <alignment/>
    </xf>
    <xf numFmtId="0" fontId="60" fillId="0" borderId="19" xfId="0" applyFont="1" applyFill="1" applyBorder="1" applyAlignment="1">
      <alignment horizontal="center" vertical="center" wrapText="1"/>
    </xf>
    <xf numFmtId="0" fontId="60" fillId="35" borderId="15" xfId="0" applyFont="1" applyFill="1" applyBorder="1" applyAlignment="1">
      <alignment horizontal="left" vertical="center" wrapText="1"/>
    </xf>
    <xf numFmtId="0" fontId="56" fillId="35" borderId="16" xfId="0" applyFont="1" applyFill="1" applyBorder="1" applyAlignment="1">
      <alignment/>
    </xf>
    <xf numFmtId="0" fontId="60" fillId="35" borderId="15" xfId="0" applyFont="1" applyFill="1" applyBorder="1" applyAlignment="1">
      <alignment horizontal="justify" vertical="center" wrapText="1"/>
    </xf>
    <xf numFmtId="0" fontId="60" fillId="35" borderId="16" xfId="0" applyFont="1" applyFill="1" applyBorder="1" applyAlignment="1">
      <alignment horizontal="justify" vertical="center" wrapText="1"/>
    </xf>
    <xf numFmtId="0" fontId="60" fillId="33" borderId="23" xfId="0" applyFont="1" applyFill="1" applyBorder="1" applyAlignment="1">
      <alignment horizontal="justify" vertical="center" wrapText="1"/>
    </xf>
    <xf numFmtId="0" fontId="56" fillId="0" borderId="23" xfId="0" applyFont="1" applyBorder="1" applyAlignment="1">
      <alignment horizontal="justify" vertical="center" wrapText="1"/>
    </xf>
    <xf numFmtId="0" fontId="56" fillId="0" borderId="24" xfId="0" applyFont="1" applyBorder="1" applyAlignment="1">
      <alignment/>
    </xf>
    <xf numFmtId="0" fontId="61" fillId="0" borderId="10" xfId="0" applyFont="1" applyBorder="1" applyAlignment="1">
      <alignment horizontal="center" vertical="center" wrapText="1"/>
    </xf>
    <xf numFmtId="0" fontId="61" fillId="0" borderId="10" xfId="0" applyFont="1" applyBorder="1" applyAlignment="1">
      <alignment horizontal="center" vertical="center"/>
    </xf>
    <xf numFmtId="0" fontId="61" fillId="0" borderId="19" xfId="0" applyFont="1" applyBorder="1" applyAlignment="1">
      <alignment horizontal="center" vertical="center"/>
    </xf>
    <xf numFmtId="0" fontId="62" fillId="0" borderId="10" xfId="0" applyFont="1" applyBorder="1" applyAlignment="1">
      <alignment horizontal="center" vertical="center"/>
    </xf>
    <xf numFmtId="0" fontId="62" fillId="0" borderId="19" xfId="0" applyFont="1" applyBorder="1" applyAlignment="1">
      <alignment horizontal="center" vertical="center"/>
    </xf>
    <xf numFmtId="0" fontId="56" fillId="0" borderId="25" xfId="0" applyFont="1" applyBorder="1" applyAlignment="1">
      <alignment horizontal="left" vertical="center" wrapText="1"/>
    </xf>
    <xf numFmtId="0" fontId="56" fillId="0" borderId="26" xfId="0" applyFont="1" applyBorder="1" applyAlignment="1">
      <alignment horizontal="left" vertical="center" wrapText="1"/>
    </xf>
    <xf numFmtId="0" fontId="56" fillId="0" borderId="25" xfId="0" applyFont="1" applyBorder="1" applyAlignment="1">
      <alignment horizontal="center" vertical="center" textRotation="90" wrapText="1"/>
    </xf>
    <xf numFmtId="0" fontId="56" fillId="0" borderId="26" xfId="0" applyFont="1" applyBorder="1" applyAlignment="1">
      <alignment horizontal="center" vertical="center" textRotation="90" wrapText="1"/>
    </xf>
    <xf numFmtId="0" fontId="56" fillId="0" borderId="10" xfId="0" applyFont="1" applyBorder="1" applyAlignment="1">
      <alignment horizontal="center" vertical="center" wrapText="1"/>
    </xf>
    <xf numFmtId="0" fontId="56" fillId="0" borderId="19" xfId="0" applyFont="1" applyBorder="1" applyAlignment="1">
      <alignment horizontal="center" vertical="center" wrapText="1"/>
    </xf>
    <xf numFmtId="1" fontId="56" fillId="0" borderId="27" xfId="0" applyNumberFormat="1" applyFont="1" applyBorder="1" applyAlignment="1">
      <alignment horizontal="center"/>
    </xf>
    <xf numFmtId="1" fontId="56" fillId="0" borderId="28" xfId="0" applyNumberFormat="1" applyFont="1" applyBorder="1" applyAlignment="1">
      <alignment horizontal="center"/>
    </xf>
    <xf numFmtId="1" fontId="56" fillId="0" borderId="29" xfId="0" applyNumberFormat="1" applyFont="1" applyBorder="1" applyAlignment="1">
      <alignment horizontal="center"/>
    </xf>
    <xf numFmtId="0" fontId="56" fillId="0" borderId="12" xfId="0" applyFont="1" applyBorder="1" applyAlignment="1">
      <alignment horizontal="center"/>
    </xf>
    <xf numFmtId="0" fontId="56" fillId="0" borderId="13" xfId="0" applyFont="1" applyBorder="1" applyAlignment="1">
      <alignment horizontal="center"/>
    </xf>
    <xf numFmtId="0" fontId="56" fillId="0" borderId="14" xfId="0" applyFont="1" applyBorder="1" applyAlignment="1">
      <alignment horizontal="center"/>
    </xf>
    <xf numFmtId="0" fontId="56" fillId="0" borderId="27" xfId="0" applyFont="1" applyBorder="1" applyAlignment="1">
      <alignment horizontal="center"/>
    </xf>
    <xf numFmtId="0" fontId="56" fillId="0" borderId="28" xfId="0" applyFont="1" applyBorder="1" applyAlignment="1">
      <alignment horizontal="center"/>
    </xf>
    <xf numFmtId="0" fontId="56" fillId="0" borderId="29" xfId="0" applyFont="1" applyBorder="1" applyAlignment="1">
      <alignment horizontal="center"/>
    </xf>
    <xf numFmtId="0" fontId="56" fillId="0" borderId="11" xfId="0" applyFont="1" applyBorder="1" applyAlignment="1">
      <alignment horizontal="left" vertical="center" wrapText="1"/>
    </xf>
    <xf numFmtId="0" fontId="63" fillId="33" borderId="15" xfId="0" applyFont="1" applyFill="1" applyBorder="1" applyAlignment="1">
      <alignment horizontal="center" vertical="center"/>
    </xf>
    <xf numFmtId="0" fontId="63" fillId="33" borderId="0" xfId="0" applyFont="1" applyFill="1" applyBorder="1" applyAlignment="1">
      <alignment horizontal="center" vertical="center"/>
    </xf>
    <xf numFmtId="0" fontId="63" fillId="33" borderId="16" xfId="0" applyFont="1" applyFill="1" applyBorder="1" applyAlignment="1">
      <alignment horizontal="center" vertical="center"/>
    </xf>
    <xf numFmtId="0" fontId="60" fillId="0" borderId="10" xfId="0" applyFont="1" applyBorder="1" applyAlignment="1">
      <alignment horizontal="center" vertical="center" wrapText="1"/>
    </xf>
    <xf numFmtId="0" fontId="60" fillId="0" borderId="19" xfId="0" applyFont="1" applyBorder="1" applyAlignment="1">
      <alignment horizontal="center" vertical="center" wrapText="1"/>
    </xf>
    <xf numFmtId="0" fontId="60" fillId="33" borderId="10" xfId="0" applyFont="1" applyFill="1" applyBorder="1" applyAlignment="1">
      <alignment horizontal="center" vertical="center" wrapText="1"/>
    </xf>
    <xf numFmtId="0" fontId="60" fillId="33" borderId="19" xfId="0" applyFont="1" applyFill="1" applyBorder="1" applyAlignment="1">
      <alignment horizontal="center" vertical="center" wrapText="1"/>
    </xf>
    <xf numFmtId="0" fontId="56" fillId="37" borderId="11" xfId="0" applyFont="1" applyFill="1" applyBorder="1" applyAlignment="1">
      <alignment horizontal="center" vertical="center" wrapText="1"/>
    </xf>
    <xf numFmtId="0" fontId="56" fillId="37" borderId="25" xfId="0" applyFont="1" applyFill="1" applyBorder="1" applyAlignment="1">
      <alignment horizontal="center" vertical="center" wrapText="1"/>
    </xf>
    <xf numFmtId="0" fontId="56" fillId="37" borderId="26" xfId="0" applyFont="1" applyFill="1" applyBorder="1" applyAlignment="1">
      <alignment horizontal="center" vertical="center" wrapText="1"/>
    </xf>
    <xf numFmtId="0" fontId="61" fillId="0" borderId="10" xfId="0" applyFont="1" applyBorder="1" applyAlignment="1">
      <alignment horizontal="center"/>
    </xf>
    <xf numFmtId="0" fontId="21" fillId="0" borderId="10" xfId="0" applyFont="1" applyBorder="1" applyAlignment="1">
      <alignment horizontal="center" vertical="center"/>
    </xf>
    <xf numFmtId="0" fontId="56" fillId="0" borderId="30" xfId="0" applyFont="1" applyBorder="1" applyAlignment="1">
      <alignment horizontal="center" vertical="center" textRotation="90" wrapText="1"/>
    </xf>
    <xf numFmtId="0" fontId="56" fillId="0" borderId="31" xfId="0" applyFont="1" applyBorder="1" applyAlignment="1">
      <alignment horizontal="center" vertical="center" textRotation="90" wrapText="1"/>
    </xf>
    <xf numFmtId="0" fontId="56" fillId="0" borderId="32" xfId="0" applyFont="1" applyBorder="1" applyAlignment="1">
      <alignment horizontal="center" vertical="center" textRotation="90" wrapText="1"/>
    </xf>
    <xf numFmtId="0" fontId="60" fillId="0" borderId="0" xfId="0" applyFont="1" applyBorder="1" applyAlignment="1">
      <alignment horizontal="left"/>
    </xf>
    <xf numFmtId="0" fontId="47" fillId="0" borderId="27" xfId="46" applyBorder="1" applyAlignment="1">
      <alignment horizontal="center"/>
    </xf>
    <xf numFmtId="0" fontId="47" fillId="0" borderId="28" xfId="46" applyBorder="1" applyAlignment="1">
      <alignment horizontal="center"/>
    </xf>
    <xf numFmtId="0" fontId="47" fillId="0" borderId="29" xfId="46" applyBorder="1" applyAlignment="1">
      <alignment horizontal="center"/>
    </xf>
    <xf numFmtId="0" fontId="15" fillId="0" borderId="33" xfId="0" applyFont="1" applyBorder="1" applyAlignment="1">
      <alignment horizontal="left" vertical="center" wrapText="1"/>
    </xf>
    <xf numFmtId="0" fontId="60" fillId="0" borderId="34" xfId="0" applyFont="1" applyBorder="1" applyAlignment="1">
      <alignment horizontal="left" vertical="center" wrapText="1"/>
    </xf>
    <xf numFmtId="0" fontId="60" fillId="0" borderId="35" xfId="0" applyFont="1" applyBorder="1" applyAlignment="1">
      <alignment horizontal="left" vertical="center" wrapText="1"/>
    </xf>
    <xf numFmtId="0" fontId="56" fillId="34" borderId="36" xfId="0" applyFont="1" applyFill="1" applyBorder="1" applyAlignment="1">
      <alignment horizontal="center" vertical="center" wrapText="1"/>
    </xf>
    <xf numFmtId="0" fontId="56" fillId="34" borderId="37" xfId="0" applyFont="1" applyFill="1" applyBorder="1" applyAlignment="1">
      <alignment horizontal="center" vertical="center" wrapText="1"/>
    </xf>
    <xf numFmtId="0" fontId="56" fillId="34" borderId="38" xfId="0" applyFont="1" applyFill="1" applyBorder="1" applyAlignment="1">
      <alignment horizontal="center" vertical="center" wrapText="1"/>
    </xf>
    <xf numFmtId="0" fontId="58" fillId="34" borderId="10" xfId="0" applyFont="1" applyFill="1" applyBorder="1" applyAlignment="1">
      <alignment horizontal="center" vertical="center" wrapText="1"/>
    </xf>
    <xf numFmtId="0" fontId="56" fillId="34" borderId="10" xfId="0" applyFont="1" applyFill="1" applyBorder="1" applyAlignment="1">
      <alignment horizontal="center" vertical="center" wrapText="1"/>
    </xf>
    <xf numFmtId="0" fontId="60" fillId="36" borderId="10" xfId="0" applyFont="1" applyFill="1" applyBorder="1" applyAlignment="1">
      <alignment horizontal="center" vertical="center" wrapText="1"/>
    </xf>
    <xf numFmtId="0" fontId="58" fillId="34" borderId="11" xfId="0" applyFont="1" applyFill="1" applyBorder="1" applyAlignment="1">
      <alignment horizontal="center" vertical="center"/>
    </xf>
    <xf numFmtId="0" fontId="58" fillId="34" borderId="18" xfId="0" applyFont="1" applyFill="1" applyBorder="1" applyAlignment="1">
      <alignment horizontal="center" vertical="center"/>
    </xf>
    <xf numFmtId="0" fontId="56" fillId="34" borderId="11" xfId="0" applyFont="1" applyFill="1" applyBorder="1" applyAlignment="1">
      <alignment horizontal="center" vertical="center"/>
    </xf>
    <xf numFmtId="0" fontId="56" fillId="34" borderId="18" xfId="0" applyFont="1" applyFill="1" applyBorder="1" applyAlignment="1">
      <alignment horizontal="center" vertical="center"/>
    </xf>
    <xf numFmtId="0" fontId="60" fillId="0" borderId="16" xfId="0" applyFont="1" applyBorder="1" applyAlignment="1">
      <alignment horizontal="left"/>
    </xf>
    <xf numFmtId="0" fontId="60" fillId="33" borderId="39" xfId="0" applyFont="1" applyFill="1" applyBorder="1" applyAlignment="1">
      <alignment horizontal="center" vertical="center" wrapText="1"/>
    </xf>
    <xf numFmtId="0" fontId="60" fillId="33" borderId="40" xfId="0" applyFont="1" applyFill="1" applyBorder="1" applyAlignment="1">
      <alignment horizontal="center" vertical="center" wrapText="1"/>
    </xf>
    <xf numFmtId="0" fontId="60" fillId="33" borderId="41" xfId="0" applyFont="1" applyFill="1" applyBorder="1" applyAlignment="1">
      <alignment horizontal="center" vertical="center" wrapText="1"/>
    </xf>
    <xf numFmtId="0" fontId="60" fillId="33" borderId="36" xfId="0" applyFont="1" applyFill="1" applyBorder="1" applyAlignment="1">
      <alignment horizontal="center" vertical="center" wrapText="1"/>
    </xf>
    <xf numFmtId="0" fontId="60" fillId="33" borderId="37" xfId="0" applyFont="1" applyFill="1" applyBorder="1" applyAlignment="1">
      <alignment horizontal="center" vertical="center" wrapText="1"/>
    </xf>
    <xf numFmtId="0" fontId="60" fillId="33" borderId="38" xfId="0" applyFont="1" applyFill="1" applyBorder="1" applyAlignment="1">
      <alignment horizontal="center" vertical="center" wrapText="1"/>
    </xf>
    <xf numFmtId="0" fontId="60" fillId="36" borderId="11" xfId="0" applyFont="1" applyFill="1" applyBorder="1" applyAlignment="1">
      <alignment horizontal="center" vertical="center" wrapText="1"/>
    </xf>
    <xf numFmtId="0" fontId="60" fillId="36" borderId="18" xfId="0" applyFont="1" applyFill="1" applyBorder="1" applyAlignment="1">
      <alignment horizontal="center" vertical="center" wrapText="1"/>
    </xf>
    <xf numFmtId="0" fontId="63" fillId="33" borderId="12" xfId="0" applyFont="1" applyFill="1" applyBorder="1" applyAlignment="1">
      <alignment horizontal="center" vertical="center"/>
    </xf>
    <xf numFmtId="0" fontId="63" fillId="33" borderId="13" xfId="0" applyFont="1" applyFill="1" applyBorder="1" applyAlignment="1">
      <alignment horizontal="center" vertical="center"/>
    </xf>
    <xf numFmtId="0" fontId="63" fillId="33" borderId="14" xfId="0" applyFont="1" applyFill="1" applyBorder="1" applyAlignment="1">
      <alignment horizontal="center" vertical="center"/>
    </xf>
    <xf numFmtId="0" fontId="63" fillId="33" borderId="24" xfId="0" applyFont="1" applyFill="1" applyBorder="1" applyAlignment="1">
      <alignment horizontal="center" vertical="center"/>
    </xf>
    <xf numFmtId="0" fontId="63" fillId="33" borderId="17" xfId="0" applyFont="1" applyFill="1" applyBorder="1" applyAlignment="1">
      <alignment horizontal="center" vertical="center"/>
    </xf>
    <xf numFmtId="0" fontId="60" fillId="0" borderId="33" xfId="0" applyFont="1" applyBorder="1" applyAlignment="1">
      <alignment horizontal="left" vertical="center" wrapText="1"/>
    </xf>
    <xf numFmtId="0" fontId="56" fillId="33" borderId="11" xfId="0" applyFont="1" applyFill="1" applyBorder="1" applyAlignment="1">
      <alignment horizontal="center" vertical="center"/>
    </xf>
    <xf numFmtId="0" fontId="56" fillId="33" borderId="26" xfId="0" applyFont="1" applyFill="1" applyBorder="1" applyAlignment="1">
      <alignment horizontal="center" vertical="center"/>
    </xf>
    <xf numFmtId="0" fontId="56" fillId="37" borderId="11" xfId="0" applyFont="1" applyFill="1" applyBorder="1" applyAlignment="1">
      <alignment horizontal="center" vertical="center"/>
    </xf>
    <xf numFmtId="0" fontId="56" fillId="37" borderId="26" xfId="0" applyFont="1" applyFill="1" applyBorder="1" applyAlignment="1">
      <alignment horizontal="center" vertical="center"/>
    </xf>
    <xf numFmtId="0" fontId="60" fillId="33" borderId="23" xfId="0" applyFont="1" applyFill="1" applyBorder="1" applyAlignment="1">
      <alignment horizontal="justify" vertical="center" wrapText="1"/>
    </xf>
    <xf numFmtId="0" fontId="60" fillId="33" borderId="10" xfId="0" applyFont="1" applyFill="1" applyBorder="1" applyAlignment="1">
      <alignment horizontal="justify" vertical="center" wrapText="1"/>
    </xf>
    <xf numFmtId="0" fontId="60" fillId="0" borderId="27" xfId="0" applyFont="1" applyBorder="1" applyAlignment="1">
      <alignment horizontal="center" vertical="center"/>
    </xf>
    <xf numFmtId="0" fontId="60" fillId="0" borderId="17" xfId="0" applyFont="1" applyBorder="1" applyAlignment="1">
      <alignment horizontal="center" vertical="center"/>
    </xf>
    <xf numFmtId="0" fontId="60" fillId="0" borderId="28" xfId="0" applyFont="1" applyBorder="1" applyAlignment="1">
      <alignment horizontal="center" vertical="center"/>
    </xf>
    <xf numFmtId="0" fontId="60" fillId="0" borderId="29" xfId="0" applyFont="1" applyBorder="1" applyAlignment="1">
      <alignment horizontal="center" vertical="center"/>
    </xf>
    <xf numFmtId="0" fontId="56" fillId="0" borderId="23" xfId="0" applyFont="1" applyBorder="1" applyAlignment="1">
      <alignment horizontal="justify" vertical="center" wrapText="1"/>
    </xf>
    <xf numFmtId="0" fontId="56" fillId="0" borderId="10" xfId="0" applyFont="1" applyBorder="1" applyAlignment="1">
      <alignment horizontal="justify" vertical="center" wrapText="1"/>
    </xf>
    <xf numFmtId="0" fontId="60" fillId="33" borderId="42" xfId="0" applyFont="1" applyFill="1" applyBorder="1" applyAlignment="1">
      <alignment horizontal="justify" vertical="center" wrapText="1"/>
    </xf>
    <xf numFmtId="0" fontId="60" fillId="33" borderId="25" xfId="0" applyFont="1" applyFill="1" applyBorder="1" applyAlignment="1">
      <alignment horizontal="justify" vertical="center" wrapText="1"/>
    </xf>
    <xf numFmtId="0" fontId="56" fillId="0" borderId="43" xfId="0" applyFont="1" applyBorder="1" applyAlignment="1">
      <alignment horizontal="center" wrapText="1"/>
    </xf>
    <xf numFmtId="0" fontId="56" fillId="0" borderId="34" xfId="0" applyFont="1" applyBorder="1" applyAlignment="1">
      <alignment horizontal="center" wrapText="1"/>
    </xf>
    <xf numFmtId="0" fontId="56" fillId="0" borderId="44" xfId="0" applyFont="1" applyBorder="1" applyAlignment="1">
      <alignment horizontal="center" wrapText="1"/>
    </xf>
    <xf numFmtId="0" fontId="56" fillId="0" borderId="45" xfId="0" applyFont="1" applyBorder="1" applyAlignment="1">
      <alignment horizontal="center" vertical="center"/>
    </xf>
    <xf numFmtId="0" fontId="56" fillId="0" borderId="46" xfId="0" applyFont="1" applyBorder="1" applyAlignment="1">
      <alignment horizontal="center" vertical="center"/>
    </xf>
    <xf numFmtId="0" fontId="56" fillId="0" borderId="47" xfId="0" applyFont="1" applyBorder="1" applyAlignment="1">
      <alignment horizontal="center" vertical="center"/>
    </xf>
    <xf numFmtId="0" fontId="56" fillId="2" borderId="48" xfId="0" applyFont="1" applyFill="1" applyBorder="1" applyAlignment="1">
      <alignment horizontal="center"/>
    </xf>
    <xf numFmtId="0" fontId="56" fillId="2" borderId="49" xfId="0" applyFont="1" applyFill="1" applyBorder="1" applyAlignment="1">
      <alignment horizontal="center"/>
    </xf>
    <xf numFmtId="0" fontId="56" fillId="0" borderId="30" xfId="0" applyFont="1" applyBorder="1" applyAlignment="1">
      <alignment horizontal="right" vertical="center"/>
    </xf>
    <xf numFmtId="0" fontId="56" fillId="0" borderId="32" xfId="0" applyFont="1" applyBorder="1" applyAlignment="1">
      <alignment horizontal="right" vertical="center"/>
    </xf>
    <xf numFmtId="0" fontId="56" fillId="0" borderId="0" xfId="0" applyFont="1" applyAlignment="1">
      <alignment horizontal="center"/>
    </xf>
    <xf numFmtId="0" fontId="60" fillId="33" borderId="42" xfId="0" applyFont="1" applyFill="1" applyBorder="1" applyAlignment="1">
      <alignment horizontal="justify" vertical="center"/>
    </xf>
    <xf numFmtId="0" fontId="60" fillId="33" borderId="25" xfId="0" applyFont="1" applyFill="1" applyBorder="1" applyAlignment="1">
      <alignment horizontal="justify" vertical="center"/>
    </xf>
    <xf numFmtId="0" fontId="60" fillId="33" borderId="26" xfId="0" applyFont="1" applyFill="1" applyBorder="1" applyAlignment="1">
      <alignment horizontal="justify" vertical="center"/>
    </xf>
    <xf numFmtId="0" fontId="56" fillId="0" borderId="42" xfId="0" applyFont="1" applyFill="1" applyBorder="1" applyAlignment="1">
      <alignment horizontal="justify" vertical="center" wrapText="1"/>
    </xf>
    <xf numFmtId="0" fontId="56" fillId="0" borderId="25" xfId="0" applyFont="1" applyFill="1" applyBorder="1" applyAlignment="1">
      <alignment horizontal="justify" vertical="center" wrapText="1"/>
    </xf>
    <xf numFmtId="0" fontId="56" fillId="0" borderId="26" xfId="0" applyFont="1" applyFill="1" applyBorder="1" applyAlignment="1">
      <alignment horizontal="justify" vertical="center" wrapText="1"/>
    </xf>
    <xf numFmtId="0" fontId="56" fillId="0" borderId="23" xfId="0" applyFont="1" applyFill="1" applyBorder="1" applyAlignment="1">
      <alignment horizontal="justify" vertical="center" wrapText="1"/>
    </xf>
    <xf numFmtId="0" fontId="56" fillId="0" borderId="10" xfId="0" applyFont="1" applyFill="1" applyBorder="1" applyAlignment="1">
      <alignment horizontal="justify" vertical="center" wrapText="1"/>
    </xf>
    <xf numFmtId="0" fontId="60" fillId="33" borderId="50" xfId="0" applyFont="1" applyFill="1" applyBorder="1" applyAlignment="1">
      <alignment horizontal="justify" vertical="center"/>
    </xf>
    <xf numFmtId="0" fontId="60" fillId="33" borderId="51" xfId="0" applyFont="1" applyFill="1" applyBorder="1" applyAlignment="1">
      <alignment horizontal="justify" vertical="center"/>
    </xf>
    <xf numFmtId="0" fontId="60" fillId="33" borderId="49" xfId="0" applyFont="1" applyFill="1" applyBorder="1" applyAlignment="1">
      <alignment horizontal="justify" vertical="center"/>
    </xf>
    <xf numFmtId="0" fontId="57" fillId="0" borderId="52" xfId="0" applyFont="1" applyBorder="1" applyAlignment="1">
      <alignment horizontal="center"/>
    </xf>
    <xf numFmtId="0" fontId="57" fillId="0" borderId="53" xfId="0" applyFont="1" applyBorder="1" applyAlignment="1">
      <alignment horizontal="center"/>
    </xf>
    <xf numFmtId="0" fontId="57" fillId="0" borderId="54" xfId="0" applyFont="1" applyBorder="1" applyAlignment="1">
      <alignment horizontal="center"/>
    </xf>
    <xf numFmtId="0" fontId="64" fillId="0" borderId="33" xfId="0" applyFont="1" applyBorder="1" applyAlignment="1">
      <alignment horizontal="center" vertical="center" wrapText="1"/>
    </xf>
    <xf numFmtId="0" fontId="64" fillId="0" borderId="44" xfId="0" applyFont="1" applyBorder="1" applyAlignment="1">
      <alignment horizontal="center" vertical="center" wrapText="1"/>
    </xf>
    <xf numFmtId="0" fontId="65" fillId="0" borderId="11" xfId="0" applyFont="1" applyBorder="1" applyAlignment="1">
      <alignment horizontal="center" vertical="center"/>
    </xf>
    <xf numFmtId="0" fontId="65" fillId="0" borderId="18" xfId="0" applyFont="1" applyBorder="1" applyAlignment="1">
      <alignment horizontal="center" vertical="center"/>
    </xf>
    <xf numFmtId="0" fontId="64" fillId="0" borderId="48" xfId="0" applyFont="1" applyBorder="1" applyAlignment="1">
      <alignment horizontal="center" vertical="center" wrapText="1"/>
    </xf>
    <xf numFmtId="0" fontId="64" fillId="0" borderId="55" xfId="0" applyFont="1" applyBorder="1" applyAlignment="1">
      <alignment horizontal="center" vertical="center" wrapText="1"/>
    </xf>
    <xf numFmtId="0" fontId="65" fillId="0" borderId="10" xfId="0" applyFont="1" applyBorder="1" applyAlignment="1">
      <alignment horizontal="center" vertical="center"/>
    </xf>
    <xf numFmtId="0" fontId="65" fillId="0" borderId="21" xfId="0" applyFont="1" applyBorder="1" applyAlignment="1">
      <alignment horizontal="center" vertical="center"/>
    </xf>
    <xf numFmtId="0" fontId="13" fillId="0" borderId="10" xfId="0" applyFont="1" applyBorder="1" applyAlignment="1">
      <alignment horizontal="center" vertical="center" wrapText="1"/>
    </xf>
    <xf numFmtId="0" fontId="13" fillId="0" borderId="19" xfId="0" applyFont="1" applyBorder="1" applyAlignment="1">
      <alignment horizontal="center" vertical="center" wrapText="1"/>
    </xf>
    <xf numFmtId="0" fontId="60" fillId="0" borderId="10" xfId="0" applyFont="1" applyFill="1" applyBorder="1" applyAlignment="1">
      <alignment horizontal="center" vertical="center" wrapText="1"/>
    </xf>
    <xf numFmtId="0" fontId="60" fillId="33" borderId="23" xfId="0" applyFont="1" applyFill="1" applyBorder="1" applyAlignment="1">
      <alignment horizontal="left" vertical="center" wrapText="1"/>
    </xf>
    <xf numFmtId="0" fontId="60" fillId="33" borderId="10" xfId="0" applyFont="1" applyFill="1" applyBorder="1" applyAlignment="1">
      <alignment horizontal="left" vertical="center" wrapText="1"/>
    </xf>
    <xf numFmtId="0" fontId="57" fillId="0" borderId="0" xfId="0" applyFont="1" applyBorder="1" applyAlignment="1">
      <alignment horizontal="center"/>
    </xf>
    <xf numFmtId="0" fontId="66" fillId="0" borderId="23"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19" xfId="0" applyFont="1" applyBorder="1" applyAlignment="1">
      <alignment horizontal="center" vertical="center" wrapText="1"/>
    </xf>
    <xf numFmtId="0" fontId="60" fillId="33" borderId="23" xfId="0" applyFont="1" applyFill="1" applyBorder="1" applyAlignment="1">
      <alignment horizontal="center" vertical="center" wrapText="1"/>
    </xf>
    <xf numFmtId="0" fontId="60" fillId="33" borderId="11" xfId="0" applyFont="1" applyFill="1" applyBorder="1" applyAlignment="1">
      <alignment horizontal="center" vertical="center" wrapText="1"/>
    </xf>
    <xf numFmtId="0" fontId="60" fillId="33" borderId="26" xfId="0" applyFont="1" applyFill="1" applyBorder="1" applyAlignment="1">
      <alignment horizontal="center" vertical="center" wrapText="1"/>
    </xf>
    <xf numFmtId="0" fontId="56" fillId="0" borderId="15" xfId="0" applyFont="1" applyBorder="1" applyAlignment="1">
      <alignment horizontal="center"/>
    </xf>
    <xf numFmtId="0" fontId="56" fillId="0" borderId="16" xfId="0" applyFont="1" applyBorder="1" applyAlignment="1">
      <alignment horizontal="center"/>
    </xf>
    <xf numFmtId="0" fontId="56" fillId="0" borderId="24" xfId="0" applyFont="1" applyBorder="1" applyAlignment="1">
      <alignment horizontal="center"/>
    </xf>
    <xf numFmtId="0" fontId="56" fillId="0" borderId="20" xfId="0" applyFont="1" applyBorder="1" applyAlignment="1">
      <alignment horizontal="center"/>
    </xf>
    <xf numFmtId="0" fontId="67" fillId="0" borderId="40" xfId="0" applyFont="1" applyBorder="1" applyAlignment="1">
      <alignment horizontal="center" vertical="center"/>
    </xf>
    <xf numFmtId="0" fontId="67" fillId="0" borderId="41" xfId="0" applyFont="1" applyBorder="1" applyAlignment="1">
      <alignment horizontal="center" vertical="center"/>
    </xf>
    <xf numFmtId="0" fontId="67" fillId="0" borderId="17" xfId="0" applyFont="1" applyBorder="1" applyAlignment="1">
      <alignment horizontal="center" vertical="center"/>
    </xf>
    <xf numFmtId="0" fontId="67" fillId="0" borderId="56" xfId="0" applyFont="1" applyBorder="1" applyAlignment="1">
      <alignment horizontal="center" vertical="center"/>
    </xf>
    <xf numFmtId="0" fontId="65" fillId="0" borderId="34" xfId="0" applyFont="1" applyBorder="1" applyAlignment="1">
      <alignment horizontal="center" vertical="center"/>
    </xf>
    <xf numFmtId="0" fontId="65" fillId="0" borderId="35" xfId="0" applyFont="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3">
    <dxf>
      <fill>
        <patternFill>
          <bgColor rgb="FFFF0000"/>
        </patternFill>
      </fill>
    </dxf>
    <dxf>
      <fill>
        <patternFill>
          <bgColor rgb="FFFFFF00"/>
        </patternFill>
      </fill>
    </dxf>
    <dxf>
      <fill>
        <patternFill>
          <bgColor theme="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1</xdr:row>
      <xdr:rowOff>228600</xdr:rowOff>
    </xdr:from>
    <xdr:to>
      <xdr:col>1</xdr:col>
      <xdr:colOff>257175</xdr:colOff>
      <xdr:row>2</xdr:row>
      <xdr:rowOff>228600</xdr:rowOff>
    </xdr:to>
    <xdr:pic>
      <xdr:nvPicPr>
        <xdr:cNvPr id="1" name="Imagen 1" descr="LOGO"/>
        <xdr:cNvPicPr preferRelativeResize="1">
          <a:picLocks noChangeAspect="1"/>
        </xdr:cNvPicPr>
      </xdr:nvPicPr>
      <xdr:blipFill>
        <a:blip r:embed="rId1"/>
        <a:stretch>
          <a:fillRect/>
        </a:stretch>
      </xdr:blipFill>
      <xdr:spPr>
        <a:xfrm>
          <a:off x="152400" y="276225"/>
          <a:ext cx="21812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285750</xdr:rowOff>
    </xdr:from>
    <xdr:to>
      <xdr:col>1</xdr:col>
      <xdr:colOff>1847850</xdr:colOff>
      <xdr:row>2</xdr:row>
      <xdr:rowOff>38100</xdr:rowOff>
    </xdr:to>
    <xdr:pic>
      <xdr:nvPicPr>
        <xdr:cNvPr id="1" name="Imagen 1" descr="LOGO"/>
        <xdr:cNvPicPr preferRelativeResize="1">
          <a:picLocks noChangeAspect="1"/>
        </xdr:cNvPicPr>
      </xdr:nvPicPr>
      <xdr:blipFill>
        <a:blip r:embed="rId1"/>
        <a:stretch>
          <a:fillRect/>
        </a:stretch>
      </xdr:blipFill>
      <xdr:spPr>
        <a:xfrm>
          <a:off x="314325" y="285750"/>
          <a:ext cx="166687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0</xdr:row>
      <xdr:rowOff>200025</xdr:rowOff>
    </xdr:from>
    <xdr:to>
      <xdr:col>2</xdr:col>
      <xdr:colOff>781050</xdr:colOff>
      <xdr:row>2</xdr:row>
      <xdr:rowOff>95250</xdr:rowOff>
    </xdr:to>
    <xdr:pic>
      <xdr:nvPicPr>
        <xdr:cNvPr id="1" name="Imagen 1" descr="LOGO"/>
        <xdr:cNvPicPr preferRelativeResize="1">
          <a:picLocks noChangeAspect="1"/>
        </xdr:cNvPicPr>
      </xdr:nvPicPr>
      <xdr:blipFill>
        <a:blip r:embed="rId1"/>
        <a:stretch>
          <a:fillRect/>
        </a:stretch>
      </xdr:blipFill>
      <xdr:spPr>
        <a:xfrm>
          <a:off x="295275" y="200025"/>
          <a:ext cx="160020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68"/>
  <sheetViews>
    <sheetView showGridLines="0" tabSelected="1" zoomScale="70" zoomScaleNormal="70" zoomScalePageLayoutView="0" workbookViewId="0" topLeftCell="A7">
      <selection activeCell="C18" sqref="C18:F18"/>
    </sheetView>
  </sheetViews>
  <sheetFormatPr defaultColWidth="11.421875" defaultRowHeight="15"/>
  <cols>
    <col min="1" max="1" width="31.140625" style="10" customWidth="1"/>
    <col min="2" max="2" width="5.8515625" style="10" customWidth="1"/>
    <col min="3" max="6" width="7.7109375" style="10" customWidth="1"/>
    <col min="7" max="7" width="9.8515625" style="12" customWidth="1"/>
    <col min="8" max="8" width="25.57421875" style="12" customWidth="1"/>
    <col min="9" max="9" width="11.28125" style="10" customWidth="1"/>
    <col min="10" max="12" width="10.421875" style="10" customWidth="1"/>
    <col min="13" max="13" width="11.28125" style="10" customWidth="1"/>
    <col min="14" max="14" width="11.00390625" style="10" customWidth="1"/>
    <col min="15" max="15" width="13.140625" style="10" customWidth="1"/>
    <col min="16" max="17" width="12.28125" style="10" customWidth="1"/>
    <col min="18" max="18" width="11.421875" style="10" customWidth="1"/>
    <col min="19" max="19" width="13.421875" style="10" customWidth="1"/>
    <col min="20" max="20" width="14.421875" style="10" customWidth="1"/>
    <col min="21" max="21" width="1.8515625" style="10" customWidth="1"/>
    <col min="22" max="22" width="14.8515625" style="10" customWidth="1"/>
    <col min="23" max="23" width="13.7109375" style="10" customWidth="1"/>
    <col min="24" max="16384" width="11.421875" style="10" customWidth="1"/>
  </cols>
  <sheetData>
    <row r="1" spans="1:21" ht="3.75" customHeight="1">
      <c r="A1" s="40"/>
      <c r="B1" s="40"/>
      <c r="C1" s="40"/>
      <c r="D1" s="40"/>
      <c r="E1" s="40"/>
      <c r="F1" s="40"/>
      <c r="G1" s="41"/>
      <c r="H1" s="41"/>
      <c r="I1" s="40"/>
      <c r="J1" s="40"/>
      <c r="K1" s="40"/>
      <c r="L1" s="40"/>
      <c r="M1" s="40"/>
      <c r="N1" s="40"/>
      <c r="O1" s="40"/>
      <c r="P1" s="40"/>
      <c r="Q1" s="40"/>
      <c r="R1" s="40"/>
      <c r="S1" s="40"/>
      <c r="T1" s="42"/>
      <c r="U1" s="39"/>
    </row>
    <row r="2" spans="1:21" ht="38.25" customHeight="1">
      <c r="A2" s="104"/>
      <c r="B2" s="104"/>
      <c r="C2" s="76" t="s">
        <v>90</v>
      </c>
      <c r="D2" s="76"/>
      <c r="E2" s="76"/>
      <c r="F2" s="76"/>
      <c r="G2" s="76"/>
      <c r="H2" s="76"/>
      <c r="I2" s="76"/>
      <c r="J2" s="76"/>
      <c r="K2" s="76"/>
      <c r="L2" s="76"/>
      <c r="M2" s="76"/>
      <c r="N2" s="76"/>
      <c r="O2" s="76"/>
      <c r="P2" s="76"/>
      <c r="Q2" s="76"/>
      <c r="R2" s="73" t="s">
        <v>93</v>
      </c>
      <c r="S2" s="74"/>
      <c r="T2" s="75"/>
      <c r="U2" s="43"/>
    </row>
    <row r="3" spans="1:21" ht="21" customHeight="1">
      <c r="A3" s="104"/>
      <c r="B3" s="104"/>
      <c r="C3" s="105" t="s">
        <v>96</v>
      </c>
      <c r="D3" s="105"/>
      <c r="E3" s="105"/>
      <c r="F3" s="105"/>
      <c r="G3" s="105"/>
      <c r="H3" s="105"/>
      <c r="I3" s="105"/>
      <c r="J3" s="105"/>
      <c r="K3" s="105"/>
      <c r="L3" s="105"/>
      <c r="M3" s="105"/>
      <c r="N3" s="105"/>
      <c r="O3" s="105"/>
      <c r="P3" s="105"/>
      <c r="Q3" s="105"/>
      <c r="R3" s="76" t="s">
        <v>97</v>
      </c>
      <c r="S3" s="76"/>
      <c r="T3" s="77"/>
      <c r="U3" s="43"/>
    </row>
    <row r="4" spans="1:21" s="2" customFormat="1" ht="32.25" customHeight="1">
      <c r="A4" s="104"/>
      <c r="B4" s="104"/>
      <c r="C4" s="105"/>
      <c r="D4" s="105"/>
      <c r="E4" s="105"/>
      <c r="F4" s="105"/>
      <c r="G4" s="105"/>
      <c r="H4" s="105"/>
      <c r="I4" s="105"/>
      <c r="J4" s="105"/>
      <c r="K4" s="105"/>
      <c r="L4" s="105"/>
      <c r="M4" s="105"/>
      <c r="N4" s="105"/>
      <c r="O4" s="105"/>
      <c r="P4" s="105"/>
      <c r="Q4" s="105"/>
      <c r="R4" s="73" t="s">
        <v>98</v>
      </c>
      <c r="S4" s="74"/>
      <c r="T4" s="75"/>
      <c r="U4" s="44"/>
    </row>
    <row r="5" spans="1:21" s="2" customFormat="1" ht="15" customHeight="1" thickBot="1">
      <c r="A5" s="11"/>
      <c r="B5" s="11"/>
      <c r="C5" s="11"/>
      <c r="D5" s="11"/>
      <c r="E5" s="11"/>
      <c r="F5" s="11"/>
      <c r="G5" s="46"/>
      <c r="H5" s="46"/>
      <c r="I5" s="11"/>
      <c r="J5" s="11"/>
      <c r="K5" s="11"/>
      <c r="L5" s="11"/>
      <c r="M5" s="11"/>
      <c r="N5" s="11"/>
      <c r="O5" s="11"/>
      <c r="P5" s="11"/>
      <c r="Q5" s="11"/>
      <c r="R5" s="11"/>
      <c r="S5" s="11"/>
      <c r="T5" s="45"/>
      <c r="U5" s="44"/>
    </row>
    <row r="6" spans="1:21" s="2" customFormat="1" ht="16.5" thickBot="1">
      <c r="A6" s="109" t="s">
        <v>0</v>
      </c>
      <c r="B6" s="109"/>
      <c r="C6" s="90"/>
      <c r="D6" s="91"/>
      <c r="E6" s="91"/>
      <c r="F6" s="91"/>
      <c r="G6" s="91"/>
      <c r="H6" s="91"/>
      <c r="I6" s="91"/>
      <c r="J6" s="91"/>
      <c r="K6" s="91"/>
      <c r="L6" s="91"/>
      <c r="M6" s="92"/>
      <c r="N6" s="109" t="s">
        <v>1</v>
      </c>
      <c r="O6" s="126"/>
      <c r="P6" s="84"/>
      <c r="Q6" s="85"/>
      <c r="R6" s="85"/>
      <c r="S6" s="85"/>
      <c r="T6" s="86"/>
      <c r="U6" s="44"/>
    </row>
    <row r="7" spans="1:21" s="2" customFormat="1" ht="16.5" thickBot="1">
      <c r="A7" s="36"/>
      <c r="B7" s="37"/>
      <c r="C7" s="26"/>
      <c r="D7" s="26"/>
      <c r="E7" s="26"/>
      <c r="F7" s="26"/>
      <c r="G7" s="26"/>
      <c r="H7" s="26"/>
      <c r="I7" s="26"/>
      <c r="J7" s="26"/>
      <c r="K7" s="26"/>
      <c r="L7" s="26"/>
      <c r="M7" s="26"/>
      <c r="N7" s="36"/>
      <c r="O7" s="36"/>
      <c r="P7" s="26"/>
      <c r="Q7" s="26"/>
      <c r="R7" s="26"/>
      <c r="S7" s="26"/>
      <c r="T7" s="45"/>
      <c r="U7" s="44"/>
    </row>
    <row r="8" spans="1:21" s="2" customFormat="1" ht="16.5" thickBot="1">
      <c r="A8" s="109" t="s">
        <v>2</v>
      </c>
      <c r="B8" s="109"/>
      <c r="C8" s="90"/>
      <c r="D8" s="91"/>
      <c r="E8" s="91"/>
      <c r="F8" s="91"/>
      <c r="G8" s="91"/>
      <c r="H8" s="91"/>
      <c r="I8" s="91"/>
      <c r="J8" s="91"/>
      <c r="K8" s="91"/>
      <c r="L8" s="91"/>
      <c r="M8" s="92"/>
      <c r="N8" s="109" t="s">
        <v>3</v>
      </c>
      <c r="O8" s="126"/>
      <c r="P8" s="87"/>
      <c r="Q8" s="88"/>
      <c r="R8" s="88"/>
      <c r="S8" s="88"/>
      <c r="T8" s="89"/>
      <c r="U8" s="44"/>
    </row>
    <row r="9" spans="1:21" s="2" customFormat="1" ht="16.5" thickBot="1">
      <c r="A9" s="109" t="s">
        <v>4</v>
      </c>
      <c r="B9" s="109"/>
      <c r="C9" s="110"/>
      <c r="D9" s="111"/>
      <c r="E9" s="111"/>
      <c r="F9" s="111"/>
      <c r="G9" s="111"/>
      <c r="H9" s="111"/>
      <c r="I9" s="111"/>
      <c r="J9" s="111"/>
      <c r="K9" s="111"/>
      <c r="L9" s="111"/>
      <c r="M9" s="112"/>
      <c r="N9" s="109" t="s">
        <v>5</v>
      </c>
      <c r="O9" s="126"/>
      <c r="P9" s="90"/>
      <c r="Q9" s="91"/>
      <c r="R9" s="91"/>
      <c r="S9" s="91"/>
      <c r="T9" s="92"/>
      <c r="U9" s="44"/>
    </row>
    <row r="10" spans="1:21" s="2" customFormat="1" ht="15.75">
      <c r="A10" s="11"/>
      <c r="B10" s="11"/>
      <c r="C10" s="11"/>
      <c r="D10" s="11"/>
      <c r="E10" s="11"/>
      <c r="F10" s="11"/>
      <c r="G10" s="46"/>
      <c r="H10" s="46"/>
      <c r="I10" s="11"/>
      <c r="J10" s="11"/>
      <c r="K10" s="11"/>
      <c r="L10" s="11"/>
      <c r="M10" s="11"/>
      <c r="N10" s="11"/>
      <c r="O10" s="11"/>
      <c r="P10" s="11"/>
      <c r="Q10" s="11"/>
      <c r="R10" s="11"/>
      <c r="S10" s="11"/>
      <c r="T10" s="45"/>
      <c r="U10" s="44"/>
    </row>
    <row r="11" spans="1:21" s="2" customFormat="1" ht="16.5" thickBot="1">
      <c r="A11" s="11"/>
      <c r="B11" s="11"/>
      <c r="C11" s="11"/>
      <c r="D11" s="11"/>
      <c r="E11" s="11"/>
      <c r="F11" s="11"/>
      <c r="G11" s="46"/>
      <c r="H11" s="46"/>
      <c r="I11" s="11"/>
      <c r="J11" s="11"/>
      <c r="K11" s="11"/>
      <c r="L11" s="11"/>
      <c r="M11" s="11"/>
      <c r="N11" s="11"/>
      <c r="O11" s="11"/>
      <c r="P11" s="11"/>
      <c r="Q11" s="11"/>
      <c r="R11" s="11"/>
      <c r="S11" s="11"/>
      <c r="T11" s="45"/>
      <c r="U11" s="44"/>
    </row>
    <row r="12" spans="1:21" s="2" customFormat="1" ht="15.75">
      <c r="A12" s="135" t="s">
        <v>6</v>
      </c>
      <c r="B12" s="136"/>
      <c r="C12" s="136"/>
      <c r="D12" s="136"/>
      <c r="E12" s="136"/>
      <c r="F12" s="136"/>
      <c r="G12" s="136"/>
      <c r="H12" s="136"/>
      <c r="I12" s="136"/>
      <c r="J12" s="136"/>
      <c r="K12" s="136"/>
      <c r="L12" s="136"/>
      <c r="M12" s="136"/>
      <c r="N12" s="136"/>
      <c r="O12" s="136"/>
      <c r="P12" s="136"/>
      <c r="Q12" s="136"/>
      <c r="R12" s="136"/>
      <c r="S12" s="136"/>
      <c r="T12" s="137"/>
      <c r="U12" s="44"/>
    </row>
    <row r="13" spans="1:21" s="2" customFormat="1" ht="16.5" customHeight="1" thickBot="1">
      <c r="A13" s="138"/>
      <c r="B13" s="139"/>
      <c r="C13" s="139"/>
      <c r="D13" s="139"/>
      <c r="E13" s="139"/>
      <c r="F13" s="139"/>
      <c r="G13" s="139"/>
      <c r="H13" s="139"/>
      <c r="I13" s="139"/>
      <c r="J13" s="139"/>
      <c r="K13" s="139"/>
      <c r="L13" s="139"/>
      <c r="M13" s="139"/>
      <c r="N13" s="139"/>
      <c r="O13" s="139"/>
      <c r="P13" s="139"/>
      <c r="Q13" s="139"/>
      <c r="R13" s="139"/>
      <c r="S13" s="139"/>
      <c r="T13" s="96"/>
      <c r="U13" s="44"/>
    </row>
    <row r="14" spans="1:21" s="2" customFormat="1" ht="24.75" customHeight="1" thickBot="1">
      <c r="A14" s="140" t="s">
        <v>94</v>
      </c>
      <c r="B14" s="114"/>
      <c r="C14" s="114"/>
      <c r="D14" s="114"/>
      <c r="E14" s="114"/>
      <c r="F14" s="114"/>
      <c r="G14" s="114"/>
      <c r="H14" s="114"/>
      <c r="I14" s="114"/>
      <c r="J14" s="114"/>
      <c r="K14" s="114"/>
      <c r="L14" s="114"/>
      <c r="M14" s="114"/>
      <c r="N14" s="114"/>
      <c r="O14" s="114"/>
      <c r="P14" s="114"/>
      <c r="Q14" s="114"/>
      <c r="R14" s="114"/>
      <c r="S14" s="115"/>
      <c r="T14" s="59"/>
      <c r="U14" s="11"/>
    </row>
    <row r="15" spans="1:21" s="2" customFormat="1" ht="24.75" customHeight="1">
      <c r="A15" s="113" t="s">
        <v>95</v>
      </c>
      <c r="B15" s="114"/>
      <c r="C15" s="114"/>
      <c r="D15" s="114"/>
      <c r="E15" s="114"/>
      <c r="F15" s="114"/>
      <c r="G15" s="114"/>
      <c r="H15" s="114"/>
      <c r="I15" s="114"/>
      <c r="J15" s="114"/>
      <c r="K15" s="114"/>
      <c r="L15" s="114"/>
      <c r="M15" s="114"/>
      <c r="N15" s="114"/>
      <c r="O15" s="114"/>
      <c r="P15" s="114"/>
      <c r="Q15" s="114"/>
      <c r="R15" s="114"/>
      <c r="S15" s="115"/>
      <c r="T15" s="59"/>
      <c r="U15" s="11"/>
    </row>
    <row r="16" spans="1:21" s="2" customFormat="1" ht="70.5" customHeight="1">
      <c r="A16" s="121" t="s">
        <v>7</v>
      </c>
      <c r="B16" s="121"/>
      <c r="C16" s="121" t="s">
        <v>84</v>
      </c>
      <c r="D16" s="121"/>
      <c r="E16" s="121"/>
      <c r="F16" s="121"/>
      <c r="G16" s="121" t="s">
        <v>92</v>
      </c>
      <c r="H16" s="121"/>
      <c r="I16" s="121"/>
      <c r="J16" s="31" t="s">
        <v>9</v>
      </c>
      <c r="K16" s="121" t="s">
        <v>85</v>
      </c>
      <c r="L16" s="121"/>
      <c r="M16" s="121"/>
      <c r="N16" s="121"/>
      <c r="O16" s="121" t="s">
        <v>8</v>
      </c>
      <c r="P16" s="121"/>
      <c r="Q16" s="121"/>
      <c r="R16" s="31" t="s">
        <v>9</v>
      </c>
      <c r="S16" s="133" t="s">
        <v>10</v>
      </c>
      <c r="T16" s="134"/>
      <c r="U16" s="44"/>
    </row>
    <row r="17" spans="1:21" s="30" customFormat="1" ht="17.25" customHeight="1">
      <c r="A17" s="33" t="s">
        <v>11</v>
      </c>
      <c r="B17" s="14"/>
      <c r="C17" s="116"/>
      <c r="D17" s="117"/>
      <c r="E17" s="117"/>
      <c r="F17" s="118"/>
      <c r="G17" s="120"/>
      <c r="H17" s="120"/>
      <c r="I17" s="120"/>
      <c r="J17" s="15"/>
      <c r="K17" s="116"/>
      <c r="L17" s="117"/>
      <c r="M17" s="117"/>
      <c r="N17" s="118"/>
      <c r="O17" s="120"/>
      <c r="P17" s="120"/>
      <c r="Q17" s="120"/>
      <c r="R17" s="15"/>
      <c r="S17" s="124"/>
      <c r="T17" s="125"/>
      <c r="U17" s="47"/>
    </row>
    <row r="18" spans="1:21" s="8" customFormat="1" ht="15" customHeight="1">
      <c r="A18" s="34" t="s">
        <v>12</v>
      </c>
      <c r="B18" s="14"/>
      <c r="C18" s="116"/>
      <c r="D18" s="117"/>
      <c r="E18" s="117"/>
      <c r="F18" s="118"/>
      <c r="G18" s="120"/>
      <c r="H18" s="120"/>
      <c r="I18" s="120"/>
      <c r="J18" s="15"/>
      <c r="K18" s="116"/>
      <c r="L18" s="117"/>
      <c r="M18" s="117"/>
      <c r="N18" s="118"/>
      <c r="O18" s="120"/>
      <c r="P18" s="120"/>
      <c r="Q18" s="120"/>
      <c r="R18" s="15"/>
      <c r="S18" s="124"/>
      <c r="T18" s="125"/>
      <c r="U18" s="48"/>
    </row>
    <row r="19" spans="1:21" s="8" customFormat="1" ht="15" customHeight="1">
      <c r="A19" s="34" t="s">
        <v>13</v>
      </c>
      <c r="B19" s="14"/>
      <c r="C19" s="116"/>
      <c r="D19" s="117"/>
      <c r="E19" s="117"/>
      <c r="F19" s="118"/>
      <c r="G19" s="120"/>
      <c r="H19" s="120"/>
      <c r="I19" s="120"/>
      <c r="J19" s="15"/>
      <c r="K19" s="116"/>
      <c r="L19" s="117"/>
      <c r="M19" s="117"/>
      <c r="N19" s="118"/>
      <c r="O19" s="120"/>
      <c r="P19" s="120"/>
      <c r="Q19" s="120"/>
      <c r="R19" s="15"/>
      <c r="S19" s="124"/>
      <c r="T19" s="125"/>
      <c r="U19" s="48"/>
    </row>
    <row r="20" spans="1:21" s="8" customFormat="1" ht="15" customHeight="1">
      <c r="A20" s="34" t="s">
        <v>14</v>
      </c>
      <c r="B20" s="14"/>
      <c r="C20" s="116"/>
      <c r="D20" s="117"/>
      <c r="E20" s="117"/>
      <c r="F20" s="118"/>
      <c r="G20" s="120"/>
      <c r="H20" s="120"/>
      <c r="I20" s="120"/>
      <c r="J20" s="15"/>
      <c r="K20" s="116"/>
      <c r="L20" s="117"/>
      <c r="M20" s="117"/>
      <c r="N20" s="118"/>
      <c r="O20" s="120"/>
      <c r="P20" s="120"/>
      <c r="Q20" s="120"/>
      <c r="R20" s="15"/>
      <c r="S20" s="124"/>
      <c r="T20" s="125"/>
      <c r="U20" s="48"/>
    </row>
    <row r="21" spans="1:21" s="8" customFormat="1" ht="15" customHeight="1">
      <c r="A21" s="34" t="s">
        <v>15</v>
      </c>
      <c r="B21" s="14"/>
      <c r="C21" s="116"/>
      <c r="D21" s="117"/>
      <c r="E21" s="117"/>
      <c r="F21" s="118"/>
      <c r="G21" s="120"/>
      <c r="H21" s="120"/>
      <c r="I21" s="120"/>
      <c r="J21" s="15"/>
      <c r="K21" s="116"/>
      <c r="L21" s="117"/>
      <c r="M21" s="117"/>
      <c r="N21" s="118"/>
      <c r="O21" s="120"/>
      <c r="P21" s="120"/>
      <c r="Q21" s="120"/>
      <c r="R21" s="15"/>
      <c r="S21" s="124"/>
      <c r="T21" s="125"/>
      <c r="U21" s="48"/>
    </row>
    <row r="22" spans="1:21" s="8" customFormat="1" ht="15" customHeight="1">
      <c r="A22" s="34" t="s">
        <v>16</v>
      </c>
      <c r="B22" s="14"/>
      <c r="C22" s="116"/>
      <c r="D22" s="117"/>
      <c r="E22" s="117"/>
      <c r="F22" s="118"/>
      <c r="G22" s="120"/>
      <c r="H22" s="120"/>
      <c r="I22" s="120"/>
      <c r="J22" s="15"/>
      <c r="K22" s="116"/>
      <c r="L22" s="117"/>
      <c r="M22" s="117"/>
      <c r="N22" s="118"/>
      <c r="O22" s="120"/>
      <c r="P22" s="120"/>
      <c r="Q22" s="120"/>
      <c r="R22" s="15"/>
      <c r="S22" s="124"/>
      <c r="T22" s="125"/>
      <c r="U22" s="48"/>
    </row>
    <row r="23" spans="1:21" s="8" customFormat="1" ht="15" customHeight="1">
      <c r="A23" s="34" t="s">
        <v>17</v>
      </c>
      <c r="B23" s="14"/>
      <c r="C23" s="116"/>
      <c r="D23" s="117"/>
      <c r="E23" s="117"/>
      <c r="F23" s="118"/>
      <c r="G23" s="120"/>
      <c r="H23" s="120"/>
      <c r="I23" s="120"/>
      <c r="J23" s="15"/>
      <c r="K23" s="116"/>
      <c r="L23" s="117"/>
      <c r="M23" s="117"/>
      <c r="N23" s="118"/>
      <c r="O23" s="120"/>
      <c r="P23" s="120"/>
      <c r="Q23" s="120"/>
      <c r="R23" s="15"/>
      <c r="S23" s="124"/>
      <c r="T23" s="125"/>
      <c r="U23" s="48"/>
    </row>
    <row r="24" spans="1:21" s="8" customFormat="1" ht="15" customHeight="1">
      <c r="A24" s="34" t="s">
        <v>18</v>
      </c>
      <c r="B24" s="14"/>
      <c r="C24" s="116"/>
      <c r="D24" s="117"/>
      <c r="E24" s="117"/>
      <c r="F24" s="118"/>
      <c r="G24" s="120"/>
      <c r="H24" s="120"/>
      <c r="I24" s="120"/>
      <c r="J24" s="15"/>
      <c r="K24" s="116"/>
      <c r="L24" s="117"/>
      <c r="M24" s="117"/>
      <c r="N24" s="118"/>
      <c r="O24" s="120"/>
      <c r="P24" s="120"/>
      <c r="Q24" s="120"/>
      <c r="R24" s="15"/>
      <c r="S24" s="124"/>
      <c r="T24" s="125"/>
      <c r="U24" s="48"/>
    </row>
    <row r="25" spans="1:21" s="8" customFormat="1" ht="15" customHeight="1">
      <c r="A25" s="34" t="s">
        <v>19</v>
      </c>
      <c r="B25" s="14"/>
      <c r="C25" s="116"/>
      <c r="D25" s="117"/>
      <c r="E25" s="117"/>
      <c r="F25" s="118"/>
      <c r="G25" s="120"/>
      <c r="H25" s="120"/>
      <c r="I25" s="120"/>
      <c r="J25" s="15"/>
      <c r="K25" s="116"/>
      <c r="L25" s="117"/>
      <c r="M25" s="117"/>
      <c r="N25" s="118"/>
      <c r="O25" s="120"/>
      <c r="P25" s="120"/>
      <c r="Q25" s="120"/>
      <c r="R25" s="15"/>
      <c r="S25" s="124"/>
      <c r="T25" s="125"/>
      <c r="U25" s="48"/>
    </row>
    <row r="26" spans="1:21" s="8" customFormat="1" ht="15" customHeight="1">
      <c r="A26" s="34" t="s">
        <v>20</v>
      </c>
      <c r="B26" s="14"/>
      <c r="C26" s="116"/>
      <c r="D26" s="117"/>
      <c r="E26" s="117"/>
      <c r="F26" s="118"/>
      <c r="G26" s="120"/>
      <c r="H26" s="120"/>
      <c r="I26" s="120"/>
      <c r="J26" s="15"/>
      <c r="K26" s="116"/>
      <c r="L26" s="117"/>
      <c r="M26" s="117"/>
      <c r="N26" s="118"/>
      <c r="O26" s="120"/>
      <c r="P26" s="120"/>
      <c r="Q26" s="120"/>
      <c r="R26" s="15"/>
      <c r="S26" s="124"/>
      <c r="T26" s="125"/>
      <c r="U26" s="48"/>
    </row>
    <row r="27" spans="1:21" s="8" customFormat="1" ht="15" customHeight="1">
      <c r="A27" s="34" t="s">
        <v>21</v>
      </c>
      <c r="B27" s="14"/>
      <c r="C27" s="116"/>
      <c r="D27" s="117"/>
      <c r="E27" s="117"/>
      <c r="F27" s="118"/>
      <c r="G27" s="120"/>
      <c r="H27" s="120"/>
      <c r="I27" s="120"/>
      <c r="J27" s="15"/>
      <c r="K27" s="116"/>
      <c r="L27" s="117"/>
      <c r="M27" s="117"/>
      <c r="N27" s="118"/>
      <c r="O27" s="120"/>
      <c r="P27" s="120"/>
      <c r="Q27" s="120"/>
      <c r="R27" s="15"/>
      <c r="S27" s="124"/>
      <c r="T27" s="125"/>
      <c r="U27" s="48"/>
    </row>
    <row r="28" spans="1:21" s="8" customFormat="1" ht="15" customHeight="1">
      <c r="A28" s="34" t="s">
        <v>22</v>
      </c>
      <c r="B28" s="14"/>
      <c r="C28" s="116"/>
      <c r="D28" s="117"/>
      <c r="E28" s="117"/>
      <c r="F28" s="118"/>
      <c r="G28" s="120"/>
      <c r="H28" s="120"/>
      <c r="I28" s="120"/>
      <c r="J28" s="15"/>
      <c r="K28" s="116"/>
      <c r="L28" s="117"/>
      <c r="M28" s="117"/>
      <c r="N28" s="118"/>
      <c r="O28" s="120"/>
      <c r="P28" s="120"/>
      <c r="Q28" s="120"/>
      <c r="R28" s="15"/>
      <c r="S28" s="124"/>
      <c r="T28" s="125"/>
      <c r="U28" s="48"/>
    </row>
    <row r="29" spans="1:21" s="8" customFormat="1" ht="15" customHeight="1">
      <c r="A29" s="34" t="s">
        <v>23</v>
      </c>
      <c r="B29" s="14"/>
      <c r="C29" s="116"/>
      <c r="D29" s="117"/>
      <c r="E29" s="117"/>
      <c r="F29" s="118"/>
      <c r="G29" s="120"/>
      <c r="H29" s="120"/>
      <c r="I29" s="120"/>
      <c r="J29" s="15"/>
      <c r="K29" s="116"/>
      <c r="L29" s="117"/>
      <c r="M29" s="117"/>
      <c r="N29" s="118"/>
      <c r="O29" s="120"/>
      <c r="P29" s="120"/>
      <c r="Q29" s="120"/>
      <c r="R29" s="15"/>
      <c r="S29" s="124"/>
      <c r="T29" s="125"/>
      <c r="U29" s="48"/>
    </row>
    <row r="30" spans="1:21" s="8" customFormat="1" ht="15" customHeight="1">
      <c r="A30" s="34" t="s">
        <v>24</v>
      </c>
      <c r="B30" s="14"/>
      <c r="C30" s="116"/>
      <c r="D30" s="117"/>
      <c r="E30" s="117"/>
      <c r="F30" s="118"/>
      <c r="G30" s="120"/>
      <c r="H30" s="120"/>
      <c r="I30" s="120"/>
      <c r="J30" s="15"/>
      <c r="K30" s="116"/>
      <c r="L30" s="117"/>
      <c r="M30" s="117"/>
      <c r="N30" s="118"/>
      <c r="O30" s="120"/>
      <c r="P30" s="120"/>
      <c r="Q30" s="120"/>
      <c r="R30" s="15"/>
      <c r="S30" s="124"/>
      <c r="T30" s="125"/>
      <c r="U30" s="48"/>
    </row>
    <row r="31" spans="1:21" s="8" customFormat="1" ht="15" customHeight="1">
      <c r="A31" s="34" t="s">
        <v>25</v>
      </c>
      <c r="B31" s="14"/>
      <c r="C31" s="116"/>
      <c r="D31" s="117"/>
      <c r="E31" s="117"/>
      <c r="F31" s="118"/>
      <c r="G31" s="120"/>
      <c r="H31" s="120"/>
      <c r="I31" s="120"/>
      <c r="J31" s="15"/>
      <c r="K31" s="116"/>
      <c r="L31" s="117"/>
      <c r="M31" s="117"/>
      <c r="N31" s="118"/>
      <c r="O31" s="120"/>
      <c r="P31" s="120"/>
      <c r="Q31" s="120"/>
      <c r="R31" s="15"/>
      <c r="S31" s="124"/>
      <c r="T31" s="125"/>
      <c r="U31" s="48"/>
    </row>
    <row r="32" spans="1:21" s="8" customFormat="1" ht="15" customHeight="1">
      <c r="A32" s="34" t="s">
        <v>26</v>
      </c>
      <c r="B32" s="14"/>
      <c r="C32" s="116"/>
      <c r="D32" s="117"/>
      <c r="E32" s="117"/>
      <c r="F32" s="118"/>
      <c r="G32" s="120"/>
      <c r="H32" s="120"/>
      <c r="I32" s="120"/>
      <c r="J32" s="15"/>
      <c r="K32" s="116"/>
      <c r="L32" s="117"/>
      <c r="M32" s="117"/>
      <c r="N32" s="118"/>
      <c r="O32" s="120"/>
      <c r="P32" s="120"/>
      <c r="Q32" s="120"/>
      <c r="R32" s="15"/>
      <c r="S32" s="124"/>
      <c r="T32" s="125"/>
      <c r="U32" s="48"/>
    </row>
    <row r="33" spans="1:21" s="8" customFormat="1" ht="27.75" customHeight="1">
      <c r="A33" s="58" t="s">
        <v>91</v>
      </c>
      <c r="B33" s="18"/>
      <c r="C33" s="116"/>
      <c r="D33" s="117"/>
      <c r="E33" s="117"/>
      <c r="F33" s="118"/>
      <c r="G33" s="119"/>
      <c r="H33" s="119"/>
      <c r="I33" s="119"/>
      <c r="J33" s="19"/>
      <c r="K33" s="116"/>
      <c r="L33" s="117"/>
      <c r="M33" s="117"/>
      <c r="N33" s="118"/>
      <c r="O33" s="119"/>
      <c r="P33" s="119"/>
      <c r="Q33" s="119"/>
      <c r="R33" s="19"/>
      <c r="S33" s="122"/>
      <c r="T33" s="123"/>
      <c r="U33" s="48"/>
    </row>
    <row r="34" spans="1:21" s="16" customFormat="1" ht="26.25" customHeight="1">
      <c r="A34" s="17" t="s">
        <v>91</v>
      </c>
      <c r="B34" s="18"/>
      <c r="C34" s="116"/>
      <c r="D34" s="117"/>
      <c r="E34" s="117"/>
      <c r="F34" s="118"/>
      <c r="G34" s="119"/>
      <c r="H34" s="119"/>
      <c r="I34" s="119"/>
      <c r="J34" s="19"/>
      <c r="K34" s="116"/>
      <c r="L34" s="117"/>
      <c r="M34" s="117"/>
      <c r="N34" s="118"/>
      <c r="O34" s="119"/>
      <c r="P34" s="119"/>
      <c r="Q34" s="119"/>
      <c r="R34" s="19"/>
      <c r="S34" s="122"/>
      <c r="T34" s="123"/>
      <c r="U34" s="49"/>
    </row>
    <row r="35" spans="1:21" s="16" customFormat="1" ht="26.25" customHeight="1">
      <c r="A35" s="17" t="s">
        <v>91</v>
      </c>
      <c r="B35" s="18"/>
      <c r="C35" s="116"/>
      <c r="D35" s="117"/>
      <c r="E35" s="117"/>
      <c r="F35" s="118"/>
      <c r="G35" s="119"/>
      <c r="H35" s="119"/>
      <c r="I35" s="119"/>
      <c r="J35" s="19"/>
      <c r="K35" s="116"/>
      <c r="L35" s="117"/>
      <c r="M35" s="117"/>
      <c r="N35" s="118"/>
      <c r="O35" s="119"/>
      <c r="P35" s="119"/>
      <c r="Q35" s="119"/>
      <c r="R35" s="19"/>
      <c r="S35" s="122"/>
      <c r="T35" s="123"/>
      <c r="U35" s="49"/>
    </row>
    <row r="36" spans="1:21" s="16" customFormat="1" ht="19.5" customHeight="1">
      <c r="A36" s="17" t="s">
        <v>91</v>
      </c>
      <c r="B36" s="18"/>
      <c r="C36" s="116"/>
      <c r="D36" s="117"/>
      <c r="E36" s="117"/>
      <c r="F36" s="118"/>
      <c r="G36" s="119"/>
      <c r="H36" s="119"/>
      <c r="I36" s="119"/>
      <c r="J36" s="19"/>
      <c r="K36" s="116"/>
      <c r="L36" s="117"/>
      <c r="M36" s="117"/>
      <c r="N36" s="118"/>
      <c r="O36" s="119"/>
      <c r="P36" s="119"/>
      <c r="Q36" s="119"/>
      <c r="R36" s="27"/>
      <c r="S36" s="122"/>
      <c r="T36" s="123"/>
      <c r="U36" s="49"/>
    </row>
    <row r="37" spans="1:21" s="16" customFormat="1" ht="12" customHeight="1">
      <c r="A37" s="11"/>
      <c r="B37" s="11"/>
      <c r="C37" s="11"/>
      <c r="D37" s="11"/>
      <c r="E37" s="11"/>
      <c r="F37" s="11"/>
      <c r="G37" s="46"/>
      <c r="H37" s="46"/>
      <c r="I37" s="11"/>
      <c r="J37" s="11"/>
      <c r="K37" s="11"/>
      <c r="L37" s="11"/>
      <c r="M37" s="11"/>
      <c r="N37" s="11"/>
      <c r="O37" s="11"/>
      <c r="P37" s="11"/>
      <c r="Q37" s="11"/>
      <c r="R37" s="11"/>
      <c r="S37" s="11"/>
      <c r="T37" s="45"/>
      <c r="U37" s="49"/>
    </row>
    <row r="38" spans="1:21" s="2" customFormat="1" ht="15.75">
      <c r="A38" s="93" t="s">
        <v>86</v>
      </c>
      <c r="B38" s="78"/>
      <c r="C38" s="78"/>
      <c r="D38" s="78"/>
      <c r="E38" s="78"/>
      <c r="F38" s="78"/>
      <c r="G38" s="78"/>
      <c r="H38" s="78"/>
      <c r="I38" s="78"/>
      <c r="J38" s="78"/>
      <c r="K38" s="78"/>
      <c r="L38" s="78"/>
      <c r="M38" s="78"/>
      <c r="N38" s="78"/>
      <c r="O38" s="78"/>
      <c r="P38" s="78"/>
      <c r="Q38" s="78"/>
      <c r="R38" s="78"/>
      <c r="S38" s="79"/>
      <c r="T38" s="54"/>
      <c r="U38" s="44"/>
    </row>
    <row r="39" spans="1:21" s="9" customFormat="1" ht="42" customHeight="1">
      <c r="A39" s="11"/>
      <c r="B39" s="11"/>
      <c r="C39" s="11"/>
      <c r="D39" s="11"/>
      <c r="E39" s="11"/>
      <c r="F39" s="11"/>
      <c r="G39" s="46"/>
      <c r="H39" s="46"/>
      <c r="I39" s="11"/>
      <c r="J39" s="11"/>
      <c r="K39" s="11"/>
      <c r="L39" s="11"/>
      <c r="M39" s="11"/>
      <c r="N39" s="11"/>
      <c r="O39" s="11"/>
      <c r="P39" s="11"/>
      <c r="Q39" s="11"/>
      <c r="R39" s="11"/>
      <c r="S39" s="11"/>
      <c r="T39" s="45"/>
      <c r="U39" s="50"/>
    </row>
    <row r="40" spans="1:21" s="2" customFormat="1" ht="15.75">
      <c r="A40" s="93" t="s">
        <v>87</v>
      </c>
      <c r="B40" s="78"/>
      <c r="C40" s="78"/>
      <c r="D40" s="78"/>
      <c r="E40" s="78"/>
      <c r="F40" s="78"/>
      <c r="G40" s="78"/>
      <c r="H40" s="78"/>
      <c r="I40" s="78"/>
      <c r="J40" s="78"/>
      <c r="K40" s="78"/>
      <c r="L40" s="78"/>
      <c r="M40" s="78"/>
      <c r="N40" s="78"/>
      <c r="O40" s="78"/>
      <c r="P40" s="78"/>
      <c r="Q40" s="78"/>
      <c r="R40" s="78"/>
      <c r="S40" s="79"/>
      <c r="T40" s="55"/>
      <c r="U40" s="44"/>
    </row>
    <row r="41" spans="1:21" s="2" customFormat="1" ht="39.75" customHeight="1">
      <c r="A41" s="11"/>
      <c r="B41" s="11"/>
      <c r="C41" s="11"/>
      <c r="D41" s="11"/>
      <c r="E41" s="11"/>
      <c r="F41" s="11"/>
      <c r="G41" s="46"/>
      <c r="H41" s="46"/>
      <c r="I41" s="11"/>
      <c r="J41" s="11"/>
      <c r="K41" s="11"/>
      <c r="L41" s="11"/>
      <c r="M41" s="11"/>
      <c r="N41" s="11"/>
      <c r="O41" s="11"/>
      <c r="P41" s="11"/>
      <c r="Q41" s="11"/>
      <c r="R41" s="11"/>
      <c r="S41" s="11"/>
      <c r="T41" s="45"/>
      <c r="U41" s="44"/>
    </row>
    <row r="42" spans="1:21" s="2" customFormat="1" ht="15.75">
      <c r="A42" s="94" t="s">
        <v>27</v>
      </c>
      <c r="B42" s="95"/>
      <c r="C42" s="95"/>
      <c r="D42" s="95"/>
      <c r="E42" s="95"/>
      <c r="F42" s="95"/>
      <c r="G42" s="95"/>
      <c r="H42" s="95"/>
      <c r="I42" s="95"/>
      <c r="J42" s="95"/>
      <c r="K42" s="95"/>
      <c r="L42" s="95"/>
      <c r="M42" s="95"/>
      <c r="N42" s="95"/>
      <c r="O42" s="95"/>
      <c r="P42" s="95"/>
      <c r="Q42" s="95"/>
      <c r="R42" s="95"/>
      <c r="S42" s="95"/>
      <c r="T42" s="96"/>
      <c r="U42" s="44"/>
    </row>
    <row r="43" spans="1:21" s="2" customFormat="1" ht="16.5" customHeight="1">
      <c r="A43" s="94"/>
      <c r="B43" s="95"/>
      <c r="C43" s="95"/>
      <c r="D43" s="95"/>
      <c r="E43" s="95"/>
      <c r="F43" s="95"/>
      <c r="G43" s="95"/>
      <c r="H43" s="95"/>
      <c r="I43" s="95"/>
      <c r="J43" s="95"/>
      <c r="K43" s="95"/>
      <c r="L43" s="95"/>
      <c r="M43" s="95"/>
      <c r="N43" s="95"/>
      <c r="O43" s="95"/>
      <c r="P43" s="95"/>
      <c r="Q43" s="95"/>
      <c r="R43" s="95"/>
      <c r="S43" s="95"/>
      <c r="T43" s="96"/>
      <c r="U43" s="44"/>
    </row>
    <row r="44" spans="1:21" s="2" customFormat="1" ht="16.5" customHeight="1">
      <c r="A44" s="11"/>
      <c r="B44" s="11"/>
      <c r="C44" s="11"/>
      <c r="D44" s="11"/>
      <c r="E44" s="11"/>
      <c r="F44" s="11"/>
      <c r="G44" s="46"/>
      <c r="H44" s="46"/>
      <c r="I44" s="11"/>
      <c r="J44" s="11"/>
      <c r="K44" s="11"/>
      <c r="L44" s="11"/>
      <c r="M44" s="11"/>
      <c r="N44" s="11"/>
      <c r="O44" s="11"/>
      <c r="P44" s="11"/>
      <c r="Q44" s="11"/>
      <c r="R44" s="11"/>
      <c r="S44" s="11"/>
      <c r="T44" s="45"/>
      <c r="U44" s="44"/>
    </row>
    <row r="45" spans="1:21" s="2" customFormat="1" ht="15.75">
      <c r="A45" s="97" t="s">
        <v>28</v>
      </c>
      <c r="B45" s="97"/>
      <c r="C45" s="97"/>
      <c r="D45" s="97"/>
      <c r="E45" s="97"/>
      <c r="F45" s="97"/>
      <c r="G45" s="97"/>
      <c r="H45" s="97"/>
      <c r="I45" s="97"/>
      <c r="J45" s="97"/>
      <c r="K45" s="97"/>
      <c r="L45" s="97"/>
      <c r="M45" s="97"/>
      <c r="N45" s="97"/>
      <c r="O45" s="97"/>
      <c r="P45" s="97"/>
      <c r="Q45" s="97"/>
      <c r="R45" s="97"/>
      <c r="S45" s="97"/>
      <c r="T45" s="98"/>
      <c r="U45" s="44"/>
    </row>
    <row r="46" spans="1:21" s="2" customFormat="1" ht="22.5" customHeight="1">
      <c r="A46" s="51"/>
      <c r="B46" s="51"/>
      <c r="C46" s="51"/>
      <c r="D46" s="11"/>
      <c r="E46" s="11"/>
      <c r="F46" s="11"/>
      <c r="G46" s="46"/>
      <c r="H46" s="46"/>
      <c r="I46" s="11"/>
      <c r="J46" s="11"/>
      <c r="K46" s="11"/>
      <c r="L46" s="11"/>
      <c r="M46" s="11"/>
      <c r="N46" s="11"/>
      <c r="O46" s="11"/>
      <c r="P46" s="11"/>
      <c r="Q46" s="11"/>
      <c r="R46" s="11"/>
      <c r="S46" s="11"/>
      <c r="T46" s="45"/>
      <c r="U46" s="44"/>
    </row>
    <row r="47" spans="1:21" s="2" customFormat="1" ht="15.75">
      <c r="A47" s="127" t="s">
        <v>29</v>
      </c>
      <c r="B47" s="128"/>
      <c r="C47" s="128"/>
      <c r="D47" s="128"/>
      <c r="E47" s="128"/>
      <c r="F47" s="128"/>
      <c r="G47" s="128"/>
      <c r="H47" s="129"/>
      <c r="I47" s="99" t="s">
        <v>30</v>
      </c>
      <c r="J47" s="99"/>
      <c r="K47" s="99"/>
      <c r="L47" s="99"/>
      <c r="M47" s="99"/>
      <c r="N47" s="99" t="s">
        <v>31</v>
      </c>
      <c r="O47" s="99"/>
      <c r="P47" s="99"/>
      <c r="Q47" s="99"/>
      <c r="R47" s="99"/>
      <c r="S47" s="99" t="s">
        <v>32</v>
      </c>
      <c r="T47" s="100"/>
      <c r="U47" s="44"/>
    </row>
    <row r="48" spans="1:21" s="2" customFormat="1" ht="44.25" customHeight="1">
      <c r="A48" s="130"/>
      <c r="B48" s="131"/>
      <c r="C48" s="131"/>
      <c r="D48" s="131"/>
      <c r="E48" s="131"/>
      <c r="F48" s="131"/>
      <c r="G48" s="131"/>
      <c r="H48" s="132"/>
      <c r="I48" s="32">
        <v>0</v>
      </c>
      <c r="J48" s="32">
        <v>1</v>
      </c>
      <c r="K48" s="32">
        <v>2</v>
      </c>
      <c r="L48" s="32">
        <v>3</v>
      </c>
      <c r="M48" s="32">
        <v>4</v>
      </c>
      <c r="N48" s="32">
        <v>0</v>
      </c>
      <c r="O48" s="32">
        <v>1</v>
      </c>
      <c r="P48" s="32">
        <v>2</v>
      </c>
      <c r="Q48" s="32">
        <v>3</v>
      </c>
      <c r="R48" s="32">
        <v>4</v>
      </c>
      <c r="S48" s="99" t="s">
        <v>33</v>
      </c>
      <c r="T48" s="100"/>
      <c r="U48" s="44"/>
    </row>
    <row r="49" spans="1:21" s="2" customFormat="1" ht="18.75" customHeight="1">
      <c r="A49" s="106" t="s">
        <v>34</v>
      </c>
      <c r="B49" s="38"/>
      <c r="C49" s="78" t="s">
        <v>11</v>
      </c>
      <c r="D49" s="78"/>
      <c r="E49" s="78"/>
      <c r="F49" s="78"/>
      <c r="G49" s="78"/>
      <c r="H49" s="79"/>
      <c r="I49" s="101"/>
      <c r="J49" s="102"/>
      <c r="K49" s="102"/>
      <c r="L49" s="102"/>
      <c r="M49" s="103"/>
      <c r="N49" s="101"/>
      <c r="O49" s="102"/>
      <c r="P49" s="102"/>
      <c r="Q49" s="102"/>
      <c r="R49" s="103"/>
      <c r="S49" s="82">
        <f>+IF(AND(I49="",N49=""),"",(I49+N49)/2)</f>
      </c>
      <c r="T49" s="83"/>
      <c r="U49" s="44"/>
    </row>
    <row r="50" spans="1:21" s="8" customFormat="1" ht="15" customHeight="1">
      <c r="A50" s="107"/>
      <c r="B50" s="38"/>
      <c r="C50" s="78" t="s">
        <v>12</v>
      </c>
      <c r="D50" s="78"/>
      <c r="E50" s="78"/>
      <c r="F50" s="78"/>
      <c r="G50" s="78"/>
      <c r="H50" s="79"/>
      <c r="I50" s="101"/>
      <c r="J50" s="102"/>
      <c r="K50" s="102"/>
      <c r="L50" s="102"/>
      <c r="M50" s="103"/>
      <c r="N50" s="101"/>
      <c r="O50" s="102"/>
      <c r="P50" s="102"/>
      <c r="Q50" s="102"/>
      <c r="R50" s="103"/>
      <c r="S50" s="82">
        <f aca="true" t="shared" si="0" ref="S50:S66">+IF(AND(I50="",N50=""),"",(I50+N50)/2)</f>
      </c>
      <c r="T50" s="83"/>
      <c r="U50" s="48"/>
    </row>
    <row r="51" spans="1:21" s="8" customFormat="1" ht="15" customHeight="1">
      <c r="A51" s="107"/>
      <c r="B51" s="38"/>
      <c r="C51" s="78" t="s">
        <v>13</v>
      </c>
      <c r="D51" s="78"/>
      <c r="E51" s="78"/>
      <c r="F51" s="78"/>
      <c r="G51" s="78"/>
      <c r="H51" s="79"/>
      <c r="I51" s="101"/>
      <c r="J51" s="102"/>
      <c r="K51" s="102"/>
      <c r="L51" s="102"/>
      <c r="M51" s="103"/>
      <c r="N51" s="101"/>
      <c r="O51" s="102"/>
      <c r="P51" s="102"/>
      <c r="Q51" s="102"/>
      <c r="R51" s="103"/>
      <c r="S51" s="82">
        <f t="shared" si="0"/>
      </c>
      <c r="T51" s="83"/>
      <c r="U51" s="48"/>
    </row>
    <row r="52" spans="1:21" s="8" customFormat="1" ht="15" customHeight="1">
      <c r="A52" s="107"/>
      <c r="B52" s="38"/>
      <c r="C52" s="78" t="s">
        <v>14</v>
      </c>
      <c r="D52" s="78"/>
      <c r="E52" s="78"/>
      <c r="F52" s="78"/>
      <c r="G52" s="78"/>
      <c r="H52" s="79"/>
      <c r="I52" s="101"/>
      <c r="J52" s="102"/>
      <c r="K52" s="102"/>
      <c r="L52" s="102"/>
      <c r="M52" s="103"/>
      <c r="N52" s="101"/>
      <c r="O52" s="102"/>
      <c r="P52" s="102"/>
      <c r="Q52" s="102"/>
      <c r="R52" s="103"/>
      <c r="S52" s="82">
        <f t="shared" si="0"/>
      </c>
      <c r="T52" s="83"/>
      <c r="U52" s="48"/>
    </row>
    <row r="53" spans="1:21" s="8" customFormat="1" ht="15" customHeight="1">
      <c r="A53" s="107"/>
      <c r="B53" s="38"/>
      <c r="C53" s="78" t="s">
        <v>15</v>
      </c>
      <c r="D53" s="78"/>
      <c r="E53" s="78"/>
      <c r="F53" s="78"/>
      <c r="G53" s="78"/>
      <c r="H53" s="79"/>
      <c r="I53" s="101"/>
      <c r="J53" s="102"/>
      <c r="K53" s="102"/>
      <c r="L53" s="102"/>
      <c r="M53" s="103"/>
      <c r="N53" s="101"/>
      <c r="O53" s="102"/>
      <c r="P53" s="102"/>
      <c r="Q53" s="102"/>
      <c r="R53" s="103"/>
      <c r="S53" s="82">
        <f t="shared" si="0"/>
      </c>
      <c r="T53" s="83"/>
      <c r="U53" s="48"/>
    </row>
    <row r="54" spans="1:21" s="8" customFormat="1" ht="15" customHeight="1">
      <c r="A54" s="107"/>
      <c r="B54" s="38"/>
      <c r="C54" s="78" t="s">
        <v>16</v>
      </c>
      <c r="D54" s="78"/>
      <c r="E54" s="78"/>
      <c r="F54" s="78"/>
      <c r="G54" s="78"/>
      <c r="H54" s="79"/>
      <c r="I54" s="101"/>
      <c r="J54" s="102"/>
      <c r="K54" s="102"/>
      <c r="L54" s="102"/>
      <c r="M54" s="103"/>
      <c r="N54" s="101"/>
      <c r="O54" s="102"/>
      <c r="P54" s="102"/>
      <c r="Q54" s="102"/>
      <c r="R54" s="103"/>
      <c r="S54" s="82">
        <f t="shared" si="0"/>
      </c>
      <c r="T54" s="83"/>
      <c r="U54" s="48"/>
    </row>
    <row r="55" spans="1:21" s="8" customFormat="1" ht="15" customHeight="1">
      <c r="A55" s="107"/>
      <c r="B55" s="38"/>
      <c r="C55" s="78" t="s">
        <v>17</v>
      </c>
      <c r="D55" s="78"/>
      <c r="E55" s="78"/>
      <c r="F55" s="78"/>
      <c r="G55" s="78"/>
      <c r="H55" s="79"/>
      <c r="I55" s="101"/>
      <c r="J55" s="102"/>
      <c r="K55" s="102"/>
      <c r="L55" s="102"/>
      <c r="M55" s="103"/>
      <c r="N55" s="101"/>
      <c r="O55" s="102"/>
      <c r="P55" s="102"/>
      <c r="Q55" s="102"/>
      <c r="R55" s="103"/>
      <c r="S55" s="82">
        <f t="shared" si="0"/>
      </c>
      <c r="T55" s="83"/>
      <c r="U55" s="48"/>
    </row>
    <row r="56" spans="1:21" s="8" customFormat="1" ht="15" customHeight="1">
      <c r="A56" s="108"/>
      <c r="B56" s="38"/>
      <c r="C56" s="78" t="s">
        <v>18</v>
      </c>
      <c r="D56" s="78"/>
      <c r="E56" s="78"/>
      <c r="F56" s="78"/>
      <c r="G56" s="78"/>
      <c r="H56" s="79"/>
      <c r="I56" s="101"/>
      <c r="J56" s="102"/>
      <c r="K56" s="102"/>
      <c r="L56" s="102"/>
      <c r="M56" s="103"/>
      <c r="N56" s="101"/>
      <c r="O56" s="102"/>
      <c r="P56" s="102"/>
      <c r="Q56" s="102"/>
      <c r="R56" s="103"/>
      <c r="S56" s="82">
        <f t="shared" si="0"/>
      </c>
      <c r="T56" s="83"/>
      <c r="U56" s="48"/>
    </row>
    <row r="57" spans="1:21" s="8" customFormat="1" ht="15" customHeight="1">
      <c r="A57" s="106" t="s">
        <v>35</v>
      </c>
      <c r="B57" s="38"/>
      <c r="C57" s="78" t="s">
        <v>19</v>
      </c>
      <c r="D57" s="78"/>
      <c r="E57" s="78"/>
      <c r="F57" s="78"/>
      <c r="G57" s="78"/>
      <c r="H57" s="79"/>
      <c r="I57" s="101"/>
      <c r="J57" s="102"/>
      <c r="K57" s="102"/>
      <c r="L57" s="102"/>
      <c r="M57" s="103"/>
      <c r="N57" s="101"/>
      <c r="O57" s="102"/>
      <c r="P57" s="102"/>
      <c r="Q57" s="102"/>
      <c r="R57" s="103"/>
      <c r="S57" s="82">
        <f t="shared" si="0"/>
      </c>
      <c r="T57" s="83"/>
      <c r="U57" s="48"/>
    </row>
    <row r="58" spans="1:21" s="8" customFormat="1" ht="15" customHeight="1">
      <c r="A58" s="107"/>
      <c r="B58" s="38"/>
      <c r="C58" s="78" t="s">
        <v>20</v>
      </c>
      <c r="D58" s="78"/>
      <c r="E58" s="78"/>
      <c r="F58" s="78"/>
      <c r="G58" s="78"/>
      <c r="H58" s="79"/>
      <c r="I58" s="101"/>
      <c r="J58" s="102"/>
      <c r="K58" s="102"/>
      <c r="L58" s="102"/>
      <c r="M58" s="103"/>
      <c r="N58" s="101"/>
      <c r="O58" s="102"/>
      <c r="P58" s="102"/>
      <c r="Q58" s="102"/>
      <c r="R58" s="103"/>
      <c r="S58" s="82">
        <f t="shared" si="0"/>
      </c>
      <c r="T58" s="83"/>
      <c r="U58" s="48"/>
    </row>
    <row r="59" spans="1:21" s="8" customFormat="1" ht="15" customHeight="1">
      <c r="A59" s="107"/>
      <c r="B59" s="38"/>
      <c r="C59" s="78" t="s">
        <v>21</v>
      </c>
      <c r="D59" s="78"/>
      <c r="E59" s="78"/>
      <c r="F59" s="78"/>
      <c r="G59" s="78"/>
      <c r="H59" s="79"/>
      <c r="I59" s="101"/>
      <c r="J59" s="102"/>
      <c r="K59" s="102"/>
      <c r="L59" s="102"/>
      <c r="M59" s="103"/>
      <c r="N59" s="101"/>
      <c r="O59" s="102"/>
      <c r="P59" s="102"/>
      <c r="Q59" s="102"/>
      <c r="R59" s="103"/>
      <c r="S59" s="82">
        <f t="shared" si="0"/>
      </c>
      <c r="T59" s="83"/>
      <c r="U59" s="48"/>
    </row>
    <row r="60" spans="1:21" s="8" customFormat="1" ht="15" customHeight="1">
      <c r="A60" s="108"/>
      <c r="B60" s="38"/>
      <c r="C60" s="78" t="s">
        <v>22</v>
      </c>
      <c r="D60" s="78"/>
      <c r="E60" s="78"/>
      <c r="F60" s="78"/>
      <c r="G60" s="78"/>
      <c r="H60" s="79"/>
      <c r="I60" s="101"/>
      <c r="J60" s="102"/>
      <c r="K60" s="102"/>
      <c r="L60" s="102"/>
      <c r="M60" s="103"/>
      <c r="N60" s="101"/>
      <c r="O60" s="102"/>
      <c r="P60" s="102"/>
      <c r="Q60" s="102"/>
      <c r="R60" s="103"/>
      <c r="S60" s="82">
        <f t="shared" si="0"/>
      </c>
      <c r="T60" s="83"/>
      <c r="U60" s="48"/>
    </row>
    <row r="61" spans="1:21" s="8" customFormat="1" ht="15.75" customHeight="1">
      <c r="A61" s="106" t="s">
        <v>36</v>
      </c>
      <c r="B61" s="38"/>
      <c r="C61" s="78" t="s">
        <v>23</v>
      </c>
      <c r="D61" s="78"/>
      <c r="E61" s="78"/>
      <c r="F61" s="78"/>
      <c r="G61" s="78"/>
      <c r="H61" s="79"/>
      <c r="I61" s="101"/>
      <c r="J61" s="102"/>
      <c r="K61" s="102"/>
      <c r="L61" s="102"/>
      <c r="M61" s="103"/>
      <c r="N61" s="101"/>
      <c r="O61" s="102"/>
      <c r="P61" s="102"/>
      <c r="Q61" s="102"/>
      <c r="R61" s="103"/>
      <c r="S61" s="82">
        <f t="shared" si="0"/>
      </c>
      <c r="T61" s="83"/>
      <c r="U61" s="48"/>
    </row>
    <row r="62" spans="1:21" s="8" customFormat="1" ht="18" customHeight="1">
      <c r="A62" s="107"/>
      <c r="B62" s="38"/>
      <c r="C62" s="78" t="s">
        <v>24</v>
      </c>
      <c r="D62" s="78"/>
      <c r="E62" s="78"/>
      <c r="F62" s="78"/>
      <c r="G62" s="78"/>
      <c r="H62" s="79"/>
      <c r="I62" s="101"/>
      <c r="J62" s="102"/>
      <c r="K62" s="102"/>
      <c r="L62" s="102"/>
      <c r="M62" s="103"/>
      <c r="N62" s="101"/>
      <c r="O62" s="102"/>
      <c r="P62" s="102"/>
      <c r="Q62" s="102"/>
      <c r="R62" s="103"/>
      <c r="S62" s="82">
        <f t="shared" si="0"/>
      </c>
      <c r="T62" s="83"/>
      <c r="U62" s="48"/>
    </row>
    <row r="63" spans="1:21" s="8" customFormat="1" ht="18.75" customHeight="1">
      <c r="A63" s="108"/>
      <c r="B63" s="38"/>
      <c r="C63" s="78" t="s">
        <v>25</v>
      </c>
      <c r="D63" s="78"/>
      <c r="E63" s="78"/>
      <c r="F63" s="78"/>
      <c r="G63" s="78"/>
      <c r="H63" s="79"/>
      <c r="I63" s="101"/>
      <c r="J63" s="102"/>
      <c r="K63" s="102"/>
      <c r="L63" s="102"/>
      <c r="M63" s="103"/>
      <c r="N63" s="101"/>
      <c r="O63" s="102"/>
      <c r="P63" s="102"/>
      <c r="Q63" s="102"/>
      <c r="R63" s="103"/>
      <c r="S63" s="82">
        <f t="shared" si="0"/>
      </c>
      <c r="T63" s="83"/>
      <c r="U63" s="48"/>
    </row>
    <row r="64" spans="1:21" s="8" customFormat="1" ht="16.5" customHeight="1">
      <c r="A64" s="106" t="s">
        <v>37</v>
      </c>
      <c r="B64" s="38"/>
      <c r="C64" s="80"/>
      <c r="D64" s="80"/>
      <c r="E64" s="80"/>
      <c r="F64" s="80"/>
      <c r="G64" s="80"/>
      <c r="H64" s="81"/>
      <c r="I64" s="101"/>
      <c r="J64" s="102"/>
      <c r="K64" s="102"/>
      <c r="L64" s="102"/>
      <c r="M64" s="103"/>
      <c r="N64" s="101"/>
      <c r="O64" s="102"/>
      <c r="P64" s="102"/>
      <c r="Q64" s="102"/>
      <c r="R64" s="103"/>
      <c r="S64" s="82">
        <f t="shared" si="0"/>
      </c>
      <c r="T64" s="83"/>
      <c r="U64" s="48"/>
    </row>
    <row r="65" spans="1:21" s="8" customFormat="1" ht="15" customHeight="1">
      <c r="A65" s="107"/>
      <c r="B65" s="38"/>
      <c r="C65" s="80"/>
      <c r="D65" s="80"/>
      <c r="E65" s="80"/>
      <c r="F65" s="80"/>
      <c r="G65" s="80"/>
      <c r="H65" s="81"/>
      <c r="I65" s="101"/>
      <c r="J65" s="102"/>
      <c r="K65" s="102"/>
      <c r="L65" s="102"/>
      <c r="M65" s="103"/>
      <c r="N65" s="101"/>
      <c r="O65" s="102"/>
      <c r="P65" s="102"/>
      <c r="Q65" s="102"/>
      <c r="R65" s="103"/>
      <c r="S65" s="82">
        <f t="shared" si="0"/>
      </c>
      <c r="T65" s="83"/>
      <c r="U65" s="48"/>
    </row>
    <row r="66" spans="1:21" s="8" customFormat="1" ht="15" customHeight="1">
      <c r="A66" s="108"/>
      <c r="B66" s="38"/>
      <c r="C66" s="80"/>
      <c r="D66" s="80"/>
      <c r="E66" s="80"/>
      <c r="F66" s="80"/>
      <c r="G66" s="80"/>
      <c r="H66" s="81"/>
      <c r="I66" s="101"/>
      <c r="J66" s="102"/>
      <c r="K66" s="102"/>
      <c r="L66" s="102"/>
      <c r="M66" s="103"/>
      <c r="N66" s="101"/>
      <c r="O66" s="102"/>
      <c r="P66" s="102"/>
      <c r="Q66" s="102"/>
      <c r="R66" s="103"/>
      <c r="S66" s="82">
        <f t="shared" si="0"/>
      </c>
      <c r="T66" s="83"/>
      <c r="U66" s="48"/>
    </row>
    <row r="67" spans="1:21" s="8" customFormat="1" ht="15" customHeight="1" thickBot="1">
      <c r="A67" s="52"/>
      <c r="B67" s="52"/>
      <c r="C67" s="52"/>
      <c r="D67" s="52"/>
      <c r="E67" s="52"/>
      <c r="F67" s="52"/>
      <c r="G67" s="53"/>
      <c r="H67" s="53"/>
      <c r="I67" s="52"/>
      <c r="J67" s="52"/>
      <c r="K67" s="52"/>
      <c r="L67" s="52"/>
      <c r="M67" s="52"/>
      <c r="N67" s="52"/>
      <c r="O67" s="52"/>
      <c r="P67" s="52"/>
      <c r="Q67" s="52"/>
      <c r="R67" s="52"/>
      <c r="S67" s="52"/>
      <c r="T67" s="57"/>
      <c r="U67" s="48"/>
    </row>
    <row r="68" spans="1:20" s="2" customFormat="1" ht="15.75">
      <c r="A68" s="10"/>
      <c r="B68" s="10"/>
      <c r="C68" s="10"/>
      <c r="D68" s="10"/>
      <c r="E68" s="10"/>
      <c r="F68" s="10"/>
      <c r="G68" s="12"/>
      <c r="H68" s="12"/>
      <c r="I68" s="10"/>
      <c r="J68" s="10"/>
      <c r="K68" s="10"/>
      <c r="L68" s="10"/>
      <c r="M68" s="10"/>
      <c r="N68" s="10"/>
      <c r="O68" s="10"/>
      <c r="P68" s="10"/>
      <c r="Q68" s="10"/>
      <c r="R68" s="10"/>
      <c r="S68" s="10"/>
      <c r="T68" s="10"/>
    </row>
  </sheetData>
  <sheetProtection/>
  <mergeCells count="212">
    <mergeCell ref="A49:A56"/>
    <mergeCell ref="A57:A60"/>
    <mergeCell ref="S22:T22"/>
    <mergeCell ref="K21:N21"/>
    <mergeCell ref="N8:O8"/>
    <mergeCell ref="N9:O9"/>
    <mergeCell ref="S16:T16"/>
    <mergeCell ref="A16:B16"/>
    <mergeCell ref="S19:T19"/>
    <mergeCell ref="S20:T20"/>
    <mergeCell ref="O19:Q19"/>
    <mergeCell ref="K20:N20"/>
    <mergeCell ref="O20:Q20"/>
    <mergeCell ref="S17:T17"/>
    <mergeCell ref="C18:F18"/>
    <mergeCell ref="C22:F22"/>
    <mergeCell ref="A12:T13"/>
    <mergeCell ref="A14:S14"/>
    <mergeCell ref="K26:N26"/>
    <mergeCell ref="O26:Q26"/>
    <mergeCell ref="C25:F25"/>
    <mergeCell ref="I57:M57"/>
    <mergeCell ref="I51:M51"/>
    <mergeCell ref="I52:M52"/>
    <mergeCell ref="N6:O6"/>
    <mergeCell ref="S18:T18"/>
    <mergeCell ref="C17:F17"/>
    <mergeCell ref="C19:F19"/>
    <mergeCell ref="S23:T23"/>
    <mergeCell ref="S21:T21"/>
    <mergeCell ref="I47:M47"/>
    <mergeCell ref="N47:R47"/>
    <mergeCell ref="I50:M50"/>
    <mergeCell ref="S24:T24"/>
    <mergeCell ref="K23:N23"/>
    <mergeCell ref="O23:Q23"/>
    <mergeCell ref="K24:N24"/>
    <mergeCell ref="O24:Q24"/>
    <mergeCell ref="C23:F23"/>
    <mergeCell ref="A47:H48"/>
    <mergeCell ref="C16:F16"/>
    <mergeCell ref="C20:F20"/>
    <mergeCell ref="K19:N19"/>
    <mergeCell ref="S25:T25"/>
    <mergeCell ref="C26:F26"/>
    <mergeCell ref="S26:T26"/>
    <mergeCell ref="K25:N25"/>
    <mergeCell ref="O25:Q25"/>
    <mergeCell ref="I53:M53"/>
    <mergeCell ref="I54:M54"/>
    <mergeCell ref="I55:M55"/>
    <mergeCell ref="I56:M56"/>
    <mergeCell ref="N52:R52"/>
    <mergeCell ref="N53:R53"/>
    <mergeCell ref="S30:T30"/>
    <mergeCell ref="G30:I30"/>
    <mergeCell ref="K30:N30"/>
    <mergeCell ref="O30:Q30"/>
    <mergeCell ref="S35:T35"/>
    <mergeCell ref="K35:N35"/>
    <mergeCell ref="O35:Q35"/>
    <mergeCell ref="S29:T29"/>
    <mergeCell ref="G29:I29"/>
    <mergeCell ref="K29:N29"/>
    <mergeCell ref="O29:Q29"/>
    <mergeCell ref="S27:T27"/>
    <mergeCell ref="S33:T33"/>
    <mergeCell ref="K33:N33"/>
    <mergeCell ref="O33:Q33"/>
    <mergeCell ref="S32:T32"/>
    <mergeCell ref="S28:T28"/>
    <mergeCell ref="K27:N27"/>
    <mergeCell ref="S31:T31"/>
    <mergeCell ref="K31:N31"/>
    <mergeCell ref="C32:F32"/>
    <mergeCell ref="G16:I16"/>
    <mergeCell ref="G17:I17"/>
    <mergeCell ref="G18:I18"/>
    <mergeCell ref="G19:I19"/>
    <mergeCell ref="G20:I20"/>
    <mergeCell ref="G21:I21"/>
    <mergeCell ref="G22:I22"/>
    <mergeCell ref="G23:I23"/>
    <mergeCell ref="G24:I24"/>
    <mergeCell ref="G25:I25"/>
    <mergeCell ref="G26:I26"/>
    <mergeCell ref="G27:I27"/>
    <mergeCell ref="G28:I28"/>
    <mergeCell ref="C28:F28"/>
    <mergeCell ref="G31:I31"/>
    <mergeCell ref="C34:F34"/>
    <mergeCell ref="G34:I34"/>
    <mergeCell ref="S34:T34"/>
    <mergeCell ref="K34:N34"/>
    <mergeCell ref="O34:Q34"/>
    <mergeCell ref="C35:F35"/>
    <mergeCell ref="G35:I35"/>
    <mergeCell ref="N50:R50"/>
    <mergeCell ref="N51:R51"/>
    <mergeCell ref="C36:F36"/>
    <mergeCell ref="G36:I36"/>
    <mergeCell ref="K36:N36"/>
    <mergeCell ref="O36:Q36"/>
    <mergeCell ref="I49:M49"/>
    <mergeCell ref="N49:R49"/>
    <mergeCell ref="S36:T36"/>
    <mergeCell ref="S48:T48"/>
    <mergeCell ref="S49:T49"/>
    <mergeCell ref="C49:H49"/>
    <mergeCell ref="C33:F33"/>
    <mergeCell ref="G33:I33"/>
    <mergeCell ref="O27:Q27"/>
    <mergeCell ref="K28:N28"/>
    <mergeCell ref="O28:Q28"/>
    <mergeCell ref="K16:N16"/>
    <mergeCell ref="O16:Q16"/>
    <mergeCell ref="K17:N17"/>
    <mergeCell ref="O17:Q17"/>
    <mergeCell ref="K18:N18"/>
    <mergeCell ref="O18:Q18"/>
    <mergeCell ref="K32:N32"/>
    <mergeCell ref="O32:Q32"/>
    <mergeCell ref="G32:I32"/>
    <mergeCell ref="C31:F31"/>
    <mergeCell ref="C29:F29"/>
    <mergeCell ref="O21:Q21"/>
    <mergeCell ref="K22:N22"/>
    <mergeCell ref="O22:Q22"/>
    <mergeCell ref="C21:F21"/>
    <mergeCell ref="O31:Q31"/>
    <mergeCell ref="C30:F30"/>
    <mergeCell ref="C27:F27"/>
    <mergeCell ref="C24:F24"/>
    <mergeCell ref="I65:M65"/>
    <mergeCell ref="I66:M66"/>
    <mergeCell ref="N54:R54"/>
    <mergeCell ref="N55:R55"/>
    <mergeCell ref="N56:R56"/>
    <mergeCell ref="N57:R57"/>
    <mergeCell ref="N58:R58"/>
    <mergeCell ref="N66:R66"/>
    <mergeCell ref="N61:R61"/>
    <mergeCell ref="N62:R62"/>
    <mergeCell ref="N63:R63"/>
    <mergeCell ref="N64:R64"/>
    <mergeCell ref="N65:R65"/>
    <mergeCell ref="N59:R59"/>
    <mergeCell ref="N60:R60"/>
    <mergeCell ref="I58:M58"/>
    <mergeCell ref="I59:M59"/>
    <mergeCell ref="I60:M60"/>
    <mergeCell ref="I61:M61"/>
    <mergeCell ref="I62:M62"/>
    <mergeCell ref="S65:T65"/>
    <mergeCell ref="S66:T66"/>
    <mergeCell ref="S50:T50"/>
    <mergeCell ref="S51:T51"/>
    <mergeCell ref="S52:T52"/>
    <mergeCell ref="S53:T53"/>
    <mergeCell ref="S54:T54"/>
    <mergeCell ref="S55:T55"/>
    <mergeCell ref="S56:T56"/>
    <mergeCell ref="S57:T57"/>
    <mergeCell ref="S58:T58"/>
    <mergeCell ref="C65:H65"/>
    <mergeCell ref="C66:H66"/>
    <mergeCell ref="A2:B4"/>
    <mergeCell ref="C2:Q2"/>
    <mergeCell ref="C3:Q4"/>
    <mergeCell ref="C50:H50"/>
    <mergeCell ref="C51:H51"/>
    <mergeCell ref="C52:H52"/>
    <mergeCell ref="C53:H53"/>
    <mergeCell ref="C54:H54"/>
    <mergeCell ref="C55:H55"/>
    <mergeCell ref="C56:H56"/>
    <mergeCell ref="C57:H57"/>
    <mergeCell ref="C58:H58"/>
    <mergeCell ref="A61:A63"/>
    <mergeCell ref="A64:A66"/>
    <mergeCell ref="A8:B8"/>
    <mergeCell ref="A9:B9"/>
    <mergeCell ref="A6:B6"/>
    <mergeCell ref="C6:M6"/>
    <mergeCell ref="C8:M8"/>
    <mergeCell ref="C9:M9"/>
    <mergeCell ref="A15:S15"/>
    <mergeCell ref="S59:T59"/>
    <mergeCell ref="R2:T2"/>
    <mergeCell ref="R3:T3"/>
    <mergeCell ref="R4:T4"/>
    <mergeCell ref="C59:H59"/>
    <mergeCell ref="C60:H60"/>
    <mergeCell ref="C61:H61"/>
    <mergeCell ref="C62:H62"/>
    <mergeCell ref="C63:H63"/>
    <mergeCell ref="C64:H64"/>
    <mergeCell ref="S60:T60"/>
    <mergeCell ref="S61:T61"/>
    <mergeCell ref="S62:T62"/>
    <mergeCell ref="S63:T63"/>
    <mergeCell ref="S64:T64"/>
    <mergeCell ref="P6:T6"/>
    <mergeCell ref="P8:T8"/>
    <mergeCell ref="P9:T9"/>
    <mergeCell ref="A38:S38"/>
    <mergeCell ref="A40:S40"/>
    <mergeCell ref="A42:T43"/>
    <mergeCell ref="A45:T45"/>
    <mergeCell ref="S47:T47"/>
    <mergeCell ref="I63:M63"/>
    <mergeCell ref="I64:M64"/>
  </mergeCells>
  <conditionalFormatting sqref="S49:S66">
    <cfRule type="cellIs" priority="1" dxfId="2" operator="between">
      <formula>0</formula>
      <formula>1</formula>
    </cfRule>
    <cfRule type="cellIs" priority="2" dxfId="1" operator="between">
      <formula>1.5</formula>
      <formula>2.5</formula>
    </cfRule>
    <cfRule type="cellIs" priority="3" dxfId="0" operator="between">
      <formula>3</formula>
      <formula>4</formula>
    </cfRule>
  </conditionalFormatting>
  <dataValidations count="1">
    <dataValidation showInputMessage="1" showErrorMessage="1" sqref="J17:J36 R17:R35"/>
  </dataValidations>
  <printOptions/>
  <pageMargins left="0.7" right="0.7" top="0.75" bottom="0.75" header="0.3" footer="0.3"/>
  <pageSetup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J25"/>
  <sheetViews>
    <sheetView zoomScale="80" zoomScaleNormal="80" zoomScalePageLayoutView="0" workbookViewId="0" topLeftCell="A1">
      <selection activeCell="H21" sqref="H21"/>
    </sheetView>
  </sheetViews>
  <sheetFormatPr defaultColWidth="11.421875" defaultRowHeight="15"/>
  <cols>
    <col min="1" max="1" width="2.00390625" style="2" customWidth="1"/>
    <col min="2" max="2" width="28.57421875" style="8" customWidth="1"/>
    <col min="3" max="3" width="20.00390625" style="5" customWidth="1"/>
    <col min="4" max="4" width="11.421875" style="2" customWidth="1"/>
    <col min="5" max="5" width="13.8515625" style="2" customWidth="1"/>
    <col min="6" max="6" width="11.421875" style="2" customWidth="1"/>
    <col min="7" max="7" width="11.421875" style="7" customWidth="1"/>
    <col min="8" max="8" width="11.421875" style="2" customWidth="1"/>
    <col min="9" max="9" width="13.140625" style="2" customWidth="1"/>
    <col min="10" max="10" width="18.00390625" style="2" customWidth="1"/>
    <col min="11" max="16384" width="11.421875" style="2" customWidth="1"/>
  </cols>
  <sheetData>
    <row r="1" spans="1:10" ht="34.5" customHeight="1">
      <c r="A1" s="11"/>
      <c r="B1" s="177"/>
      <c r="C1" s="186" t="s">
        <v>90</v>
      </c>
      <c r="D1" s="186"/>
      <c r="E1" s="186"/>
      <c r="F1" s="186"/>
      <c r="G1" s="186"/>
      <c r="H1" s="186"/>
      <c r="I1" s="180" t="s">
        <v>93</v>
      </c>
      <c r="J1" s="181"/>
    </row>
    <row r="2" spans="2:10" ht="18.75" customHeight="1">
      <c r="B2" s="178"/>
      <c r="C2" s="186" t="s">
        <v>96</v>
      </c>
      <c r="D2" s="186"/>
      <c r="E2" s="186"/>
      <c r="F2" s="186"/>
      <c r="G2" s="186"/>
      <c r="H2" s="186"/>
      <c r="I2" s="182" t="s">
        <v>97</v>
      </c>
      <c r="J2" s="183"/>
    </row>
    <row r="3" spans="2:10" ht="37.5" customHeight="1" thickBot="1">
      <c r="B3" s="179"/>
      <c r="C3" s="187"/>
      <c r="D3" s="187"/>
      <c r="E3" s="187"/>
      <c r="F3" s="187"/>
      <c r="G3" s="187"/>
      <c r="H3" s="187"/>
      <c r="I3" s="184" t="s">
        <v>98</v>
      </c>
      <c r="J3" s="185"/>
    </row>
    <row r="4" spans="2:10" ht="26.25" customHeight="1" thickBot="1">
      <c r="B4" s="147" t="s">
        <v>88</v>
      </c>
      <c r="C4" s="148"/>
      <c r="D4" s="148"/>
      <c r="E4" s="148"/>
      <c r="F4" s="148"/>
      <c r="G4" s="148"/>
      <c r="H4" s="148"/>
      <c r="I4" s="149"/>
      <c r="J4" s="150"/>
    </row>
    <row r="5" spans="2:10" ht="19.5" customHeight="1">
      <c r="B5" s="155"/>
      <c r="C5" s="156"/>
      <c r="D5" s="156"/>
      <c r="E5" s="156"/>
      <c r="F5" s="156"/>
      <c r="G5" s="156"/>
      <c r="H5" s="156"/>
      <c r="I5" s="156"/>
      <c r="J5" s="157"/>
    </row>
    <row r="6" spans="2:10" ht="26.25" customHeight="1">
      <c r="B6" s="145" t="s">
        <v>38</v>
      </c>
      <c r="C6" s="146"/>
      <c r="D6" s="146"/>
      <c r="E6" s="146"/>
      <c r="F6" s="146"/>
      <c r="G6" s="141" t="s">
        <v>39</v>
      </c>
      <c r="H6" s="142"/>
      <c r="I6" s="1" t="s">
        <v>40</v>
      </c>
      <c r="J6" s="60" t="s">
        <v>41</v>
      </c>
    </row>
    <row r="7" spans="2:10" ht="39" customHeight="1">
      <c r="B7" s="151" t="s">
        <v>42</v>
      </c>
      <c r="C7" s="152"/>
      <c r="D7" s="152"/>
      <c r="E7" s="152"/>
      <c r="F7" s="152"/>
      <c r="G7" s="143"/>
      <c r="H7" s="144"/>
      <c r="I7" s="3">
        <f>+IF(G7="","",IF(G7="Si",0,1))</f>
      </c>
      <c r="J7" s="61">
        <f>+IF(I7="","",IF(I7=1,"Está expuesto","Baja exposición"))</f>
      </c>
    </row>
    <row r="8" spans="2:10" ht="39" customHeight="1">
      <c r="B8" s="153" t="s">
        <v>44</v>
      </c>
      <c r="C8" s="154"/>
      <c r="D8" s="154"/>
      <c r="E8" s="154"/>
      <c r="F8" s="154"/>
      <c r="G8" s="141" t="s">
        <v>39</v>
      </c>
      <c r="H8" s="142"/>
      <c r="I8" s="20"/>
      <c r="J8" s="62"/>
    </row>
    <row r="9" spans="2:10" ht="39.75" customHeight="1">
      <c r="B9" s="151" t="s">
        <v>45</v>
      </c>
      <c r="C9" s="152"/>
      <c r="D9" s="152"/>
      <c r="E9" s="152"/>
      <c r="F9" s="152"/>
      <c r="G9" s="143"/>
      <c r="H9" s="144"/>
      <c r="I9" s="3">
        <f>+IF(G9="","",IF(G9="Si",0,1))</f>
      </c>
      <c r="J9" s="158">
        <f>+IF(I9="","",IF(SUM(I9:I13)&gt;=4,"Fragilidad alta",IF(SUM(I9:I13)&gt;=3,"Fragilidad mediana",IF(SUM(I9:I13)&gt;=0,"Fragilidad baja"))))</f>
      </c>
    </row>
    <row r="10" spans="2:10" ht="39" customHeight="1">
      <c r="B10" s="151" t="s">
        <v>46</v>
      </c>
      <c r="C10" s="152"/>
      <c r="D10" s="152"/>
      <c r="E10" s="152"/>
      <c r="F10" s="152"/>
      <c r="G10" s="143"/>
      <c r="H10" s="144"/>
      <c r="I10" s="3">
        <f>+IF(G10="","",IF(G10="Si",0,1))</f>
      </c>
      <c r="J10" s="159"/>
    </row>
    <row r="11" spans="2:10" ht="15.75">
      <c r="B11" s="151" t="s">
        <v>47</v>
      </c>
      <c r="C11" s="152"/>
      <c r="D11" s="152"/>
      <c r="E11" s="152"/>
      <c r="F11" s="152"/>
      <c r="G11" s="143"/>
      <c r="H11" s="144"/>
      <c r="I11" s="3">
        <f>+IF(G11="","",IF(G11="Si",0,1))</f>
      </c>
      <c r="J11" s="159"/>
    </row>
    <row r="12" spans="2:10" ht="15.75" customHeight="1">
      <c r="B12" s="151" t="s">
        <v>48</v>
      </c>
      <c r="C12" s="152"/>
      <c r="D12" s="152"/>
      <c r="E12" s="152"/>
      <c r="F12" s="152"/>
      <c r="G12" s="143"/>
      <c r="H12" s="144"/>
      <c r="I12" s="3">
        <f>+IF(G12="","",IF(G12="Si",0,1))</f>
      </c>
      <c r="J12" s="159"/>
    </row>
    <row r="13" spans="2:10" ht="64.5" customHeight="1">
      <c r="B13" s="151" t="s">
        <v>49</v>
      </c>
      <c r="C13" s="152"/>
      <c r="D13" s="152"/>
      <c r="E13" s="152"/>
      <c r="F13" s="152"/>
      <c r="G13" s="143"/>
      <c r="H13" s="144"/>
      <c r="I13" s="3">
        <f>+IF(G13="","",IF(G13="Si",0,1))</f>
      </c>
      <c r="J13" s="160"/>
    </row>
    <row r="14" spans="2:10" ht="15.75">
      <c r="B14" s="166" t="s">
        <v>50</v>
      </c>
      <c r="C14" s="167"/>
      <c r="D14" s="167"/>
      <c r="E14" s="167"/>
      <c r="F14" s="168"/>
      <c r="G14" s="141" t="s">
        <v>39</v>
      </c>
      <c r="H14" s="142"/>
      <c r="I14" s="20"/>
      <c r="J14" s="62"/>
    </row>
    <row r="15" spans="2:10" ht="15.75">
      <c r="B15" s="169" t="s">
        <v>82</v>
      </c>
      <c r="C15" s="170"/>
      <c r="D15" s="170"/>
      <c r="E15" s="170"/>
      <c r="F15" s="171"/>
      <c r="G15" s="143"/>
      <c r="H15" s="144"/>
      <c r="I15" s="163">
        <f>+IF(AND(G15="No",G16="N/A"),1,IF(AND(G15="No",G16="Si"),1,IF(AND(G15="No",G16="No"),2,IF(AND(G15="Si",G16="N/A"),0,IF(AND(G15="Si",G16="Si"),0,IF(AND(G15="Si",G16="No"),1,""))))))</f>
      </c>
      <c r="J15" s="158">
        <f>+IF(OR(I15=1,I15=0),"Resiliente",IF(I15=2,"Resiliencia baja",""))</f>
      </c>
    </row>
    <row r="16" spans="2:10" ht="15.75">
      <c r="B16" s="172" t="s">
        <v>83</v>
      </c>
      <c r="C16" s="173"/>
      <c r="D16" s="173"/>
      <c r="E16" s="173"/>
      <c r="F16" s="173"/>
      <c r="G16" s="143"/>
      <c r="H16" s="144"/>
      <c r="I16" s="164"/>
      <c r="J16" s="160"/>
    </row>
    <row r="17" spans="2:10" ht="16.5" thickBot="1">
      <c r="B17" s="174" t="s">
        <v>51</v>
      </c>
      <c r="C17" s="175"/>
      <c r="D17" s="175"/>
      <c r="E17" s="175"/>
      <c r="F17" s="176"/>
      <c r="G17" s="161"/>
      <c r="H17" s="162"/>
      <c r="I17" s="63">
        <f>+SUM(I9:I13)+SUM(I15:I16)</f>
        <v>0</v>
      </c>
      <c r="J17" s="64"/>
    </row>
    <row r="18" spans="2:7" ht="15.75">
      <c r="B18" s="4"/>
      <c r="D18" s="6"/>
      <c r="E18" s="6"/>
      <c r="F18" s="6"/>
      <c r="G18" s="29"/>
    </row>
    <row r="20" ht="15.75">
      <c r="F20"/>
    </row>
    <row r="21" ht="15.75">
      <c r="F21"/>
    </row>
    <row r="22" ht="15.75">
      <c r="F22"/>
    </row>
    <row r="23" ht="15.75">
      <c r="F23"/>
    </row>
    <row r="24" spans="3:6" ht="15.75">
      <c r="C24" s="165"/>
      <c r="D24" s="165"/>
      <c r="E24" s="165"/>
      <c r="F24"/>
    </row>
    <row r="25" ht="15.75">
      <c r="F25"/>
    </row>
  </sheetData>
  <sheetProtection/>
  <mergeCells count="36">
    <mergeCell ref="B1:B3"/>
    <mergeCell ref="I1:J1"/>
    <mergeCell ref="I2:J2"/>
    <mergeCell ref="I3:J3"/>
    <mergeCell ref="C1:H1"/>
    <mergeCell ref="C2:H3"/>
    <mergeCell ref="G16:H16"/>
    <mergeCell ref="J9:J13"/>
    <mergeCell ref="G17:H17"/>
    <mergeCell ref="I15:I16"/>
    <mergeCell ref="C24:E24"/>
    <mergeCell ref="B12:F12"/>
    <mergeCell ref="B13:F13"/>
    <mergeCell ref="B14:F14"/>
    <mergeCell ref="B15:F15"/>
    <mergeCell ref="B16:F16"/>
    <mergeCell ref="B17:F17"/>
    <mergeCell ref="G13:H13"/>
    <mergeCell ref="G14:H14"/>
    <mergeCell ref="J15:J16"/>
    <mergeCell ref="G6:H6"/>
    <mergeCell ref="G8:H8"/>
    <mergeCell ref="G15:H15"/>
    <mergeCell ref="B6:F6"/>
    <mergeCell ref="B4:J4"/>
    <mergeCell ref="G7:H7"/>
    <mergeCell ref="G9:H9"/>
    <mergeCell ref="G10:H10"/>
    <mergeCell ref="G11:H11"/>
    <mergeCell ref="G12:H12"/>
    <mergeCell ref="B7:F7"/>
    <mergeCell ref="B8:F8"/>
    <mergeCell ref="B9:F9"/>
    <mergeCell ref="B10:F10"/>
    <mergeCell ref="B11:F11"/>
    <mergeCell ref="B5:J5"/>
  </mergeCells>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1:N32"/>
  <sheetViews>
    <sheetView showGridLines="0" zoomScale="80" zoomScaleNormal="80" zoomScalePageLayoutView="0" workbookViewId="0" topLeftCell="A1">
      <selection activeCell="D15" sqref="D15:I15"/>
    </sheetView>
  </sheetViews>
  <sheetFormatPr defaultColWidth="11.421875" defaultRowHeight="15"/>
  <cols>
    <col min="1" max="1" width="2.00390625" style="2" customWidth="1"/>
    <col min="2" max="2" width="14.7109375" style="2" customWidth="1"/>
    <col min="3" max="3" width="13.00390625" style="2" customWidth="1"/>
    <col min="4" max="9" width="15.8515625" style="2" customWidth="1"/>
    <col min="10" max="16384" width="11.421875" style="2" customWidth="1"/>
  </cols>
  <sheetData>
    <row r="1" spans="1:9" ht="25.5" customHeight="1">
      <c r="A1" s="193"/>
      <c r="B1" s="87"/>
      <c r="C1" s="89"/>
      <c r="D1" s="208" t="s">
        <v>90</v>
      </c>
      <c r="E1" s="208"/>
      <c r="F1" s="208"/>
      <c r="G1" s="209"/>
      <c r="H1" s="180" t="s">
        <v>93</v>
      </c>
      <c r="I1" s="181"/>
    </row>
    <row r="2" spans="1:9" ht="15.75">
      <c r="A2" s="193"/>
      <c r="B2" s="200"/>
      <c r="C2" s="201"/>
      <c r="D2" s="204" t="s">
        <v>96</v>
      </c>
      <c r="E2" s="204"/>
      <c r="F2" s="204"/>
      <c r="G2" s="205"/>
      <c r="H2" s="182" t="s">
        <v>97</v>
      </c>
      <c r="I2" s="183"/>
    </row>
    <row r="3" spans="1:9" ht="30.75" customHeight="1" thickBot="1">
      <c r="A3" s="193"/>
      <c r="B3" s="202"/>
      <c r="C3" s="203"/>
      <c r="D3" s="206"/>
      <c r="E3" s="206"/>
      <c r="F3" s="206"/>
      <c r="G3" s="207"/>
      <c r="H3" s="184" t="s">
        <v>98</v>
      </c>
      <c r="I3" s="185"/>
    </row>
    <row r="4" spans="2:9" ht="26.25" customHeight="1" thickBot="1">
      <c r="B4" s="147" t="s">
        <v>89</v>
      </c>
      <c r="C4" s="149"/>
      <c r="D4" s="149"/>
      <c r="E4" s="149"/>
      <c r="F4" s="149"/>
      <c r="G4" s="149"/>
      <c r="H4" s="149"/>
      <c r="I4" s="150"/>
    </row>
    <row r="5" spans="2:9" ht="5.25" customHeight="1">
      <c r="B5" s="44"/>
      <c r="C5" s="11"/>
      <c r="D5" s="11"/>
      <c r="E5" s="11"/>
      <c r="F5" s="11"/>
      <c r="G5" s="11"/>
      <c r="H5" s="11"/>
      <c r="I5" s="45"/>
    </row>
    <row r="6" spans="2:9" ht="15.75">
      <c r="B6" s="44"/>
      <c r="C6" s="11"/>
      <c r="D6" s="11"/>
      <c r="E6" s="99" t="s">
        <v>52</v>
      </c>
      <c r="F6" s="99"/>
      <c r="G6" s="198" t="s">
        <v>53</v>
      </c>
      <c r="H6" s="199"/>
      <c r="I6" s="56" t="s">
        <v>54</v>
      </c>
    </row>
    <row r="7" spans="2:9" ht="30.75" customHeight="1">
      <c r="B7" s="191" t="s">
        <v>51</v>
      </c>
      <c r="C7" s="192"/>
      <c r="D7" s="192"/>
      <c r="E7" s="190">
        <f>+SUM('2. Análisis de vulnerabilidad'!I9:I13)</f>
        <v>0</v>
      </c>
      <c r="F7" s="190"/>
      <c r="G7" s="190">
        <f>+SUM('2. Análisis de vulnerabilidad'!I15:I16)</f>
        <v>0</v>
      </c>
      <c r="H7" s="190"/>
      <c r="I7" s="65">
        <f>+E7+G7</f>
        <v>0</v>
      </c>
    </row>
    <row r="8" spans="2:9" s="21" customFormat="1" ht="9" customHeight="1">
      <c r="B8" s="66"/>
      <c r="C8" s="23"/>
      <c r="D8" s="23"/>
      <c r="E8" s="22"/>
      <c r="F8" s="22"/>
      <c r="G8" s="22"/>
      <c r="H8" s="22"/>
      <c r="I8" s="67"/>
    </row>
    <row r="9" spans="2:9" ht="15.75">
      <c r="B9" s="44"/>
      <c r="C9" s="11"/>
      <c r="D9" s="11"/>
      <c r="E9" s="99" t="s">
        <v>55</v>
      </c>
      <c r="F9" s="99"/>
      <c r="G9" s="99" t="s">
        <v>56</v>
      </c>
      <c r="H9" s="99"/>
      <c r="I9" s="56" t="s">
        <v>54</v>
      </c>
    </row>
    <row r="10" spans="2:9" ht="30.75" customHeight="1">
      <c r="B10" s="191" t="s">
        <v>57</v>
      </c>
      <c r="C10" s="192"/>
      <c r="D10" s="192"/>
      <c r="E10" s="190">
        <f>+'2. Análisis de vulnerabilidad'!I7</f>
      </c>
      <c r="F10" s="190"/>
      <c r="G10" s="190">
        <f>+I7</f>
        <v>0</v>
      </c>
      <c r="H10" s="190"/>
      <c r="I10" s="65">
        <f>+_xlfn.IFERROR(E10+G10,"")</f>
      </c>
    </row>
    <row r="11" spans="2:9" s="13" customFormat="1" ht="8.25" customHeight="1">
      <c r="B11" s="66"/>
      <c r="C11" s="23"/>
      <c r="D11" s="23"/>
      <c r="E11" s="22"/>
      <c r="F11" s="22"/>
      <c r="G11" s="22"/>
      <c r="H11" s="22"/>
      <c r="I11" s="67"/>
    </row>
    <row r="12" spans="2:9" s="13" customFormat="1" ht="16.5" customHeight="1">
      <c r="B12" s="44"/>
      <c r="C12" s="11"/>
      <c r="D12" s="11"/>
      <c r="E12" s="99" t="s">
        <v>58</v>
      </c>
      <c r="F12" s="99"/>
      <c r="G12" s="99" t="s">
        <v>59</v>
      </c>
      <c r="H12" s="99"/>
      <c r="I12" s="56" t="s">
        <v>54</v>
      </c>
    </row>
    <row r="13" spans="2:9" s="13" customFormat="1" ht="30.75" customHeight="1">
      <c r="B13" s="191" t="s">
        <v>60</v>
      </c>
      <c r="C13" s="192"/>
      <c r="D13" s="192"/>
      <c r="E13" s="190">
        <f>+(MAX('1. Identif_ evaluac amenaza'!$I$49:$I$66)*MAX('1. Identif_ evaluac amenaza'!$N$49:$N$66))+IF(COUNTIF('1. Identif_ evaluac amenaza'!$B$17:$B$36,"Si")&gt;0,1)</f>
        <v>0</v>
      </c>
      <c r="F13" s="190"/>
      <c r="G13" s="190">
        <f>+I10</f>
      </c>
      <c r="H13" s="190"/>
      <c r="I13" s="65">
        <f>+_xlfn.IFERROR(E13*G13,0)</f>
        <v>0</v>
      </c>
    </row>
    <row r="14" spans="2:9" s="21" customFormat="1" ht="15.75">
      <c r="B14" s="68"/>
      <c r="C14" s="22"/>
      <c r="D14" s="22"/>
      <c r="E14" s="22"/>
      <c r="F14" s="22"/>
      <c r="G14" s="22"/>
      <c r="H14" s="22"/>
      <c r="I14" s="69"/>
    </row>
    <row r="15" spans="2:14" ht="47.25">
      <c r="B15" s="70" t="s">
        <v>61</v>
      </c>
      <c r="C15" s="35" t="s">
        <v>62</v>
      </c>
      <c r="D15" s="99" t="s">
        <v>63</v>
      </c>
      <c r="E15" s="99"/>
      <c r="F15" s="99"/>
      <c r="G15" s="99"/>
      <c r="H15" s="99"/>
      <c r="I15" s="100"/>
      <c r="J15" s="28"/>
      <c r="K15" s="28"/>
      <c r="L15" s="28"/>
      <c r="M15" s="28"/>
      <c r="N15" s="28"/>
    </row>
    <row r="16" spans="2:9" s="8" customFormat="1" ht="87" customHeight="1">
      <c r="B16" s="71" t="str">
        <f>+_xlfn.IFERROR(IF(C16&gt;66,"Alto",IF(C16&gt;=33,"Medio",IF(C16&gt;=0,"Bajo",""))),0)</f>
        <v>Bajo</v>
      </c>
      <c r="C16" s="25">
        <f>+((I13-$C$31)/$C$32)*100</f>
        <v>0</v>
      </c>
      <c r="D16" s="188" t="str">
        <f>+_xlfn.IFERROR(IF(C16&gt;66,"El proyecto puede verse afectado por condiciones de riesgo y requiere incorporar medidas de reducción de la vulnerabilidad. Si el costo de incorporar estas medidas es muy alto en relación con la inversión que pretende hacerse el proyecto no es sostenible.",IF(C16&gt;=33,"El proyecto tiene condiciones de riesgo que lo hacen vulnerable, y se deben incorporan las medidas de reducción de vulnerabilidad, para que este sea sostenible y pueda viabilizarse.",IF(C16&gt;=0,"El proyecto no presenta riesgos significativos en su ejecución.",""))),0)</f>
        <v>El proyecto no presenta riesgos significativos en su ejecución.</v>
      </c>
      <c r="E16" s="188"/>
      <c r="F16" s="188"/>
      <c r="G16" s="188"/>
      <c r="H16" s="188"/>
      <c r="I16" s="189"/>
    </row>
    <row r="17" spans="2:9" ht="15.75">
      <c r="B17" s="44"/>
      <c r="C17" s="11"/>
      <c r="D17" s="11"/>
      <c r="E17" s="11"/>
      <c r="F17" s="11"/>
      <c r="G17" s="11"/>
      <c r="H17" s="11"/>
      <c r="I17" s="45"/>
    </row>
    <row r="18" spans="2:9" ht="15" customHeight="1">
      <c r="B18" s="197" t="s">
        <v>64</v>
      </c>
      <c r="C18" s="99"/>
      <c r="D18" s="99"/>
      <c r="E18" s="99"/>
      <c r="F18" s="99"/>
      <c r="G18" s="99"/>
      <c r="H18" s="99"/>
      <c r="I18" s="100"/>
    </row>
    <row r="19" spans="2:9" ht="15" customHeight="1">
      <c r="B19" s="194" t="s">
        <v>65</v>
      </c>
      <c r="C19" s="195"/>
      <c r="D19" s="195"/>
      <c r="E19" s="195"/>
      <c r="F19" s="195"/>
      <c r="G19" s="195"/>
      <c r="H19" s="195"/>
      <c r="I19" s="196"/>
    </row>
    <row r="20" spans="2:9" ht="15.75">
      <c r="B20" s="194" t="s">
        <v>65</v>
      </c>
      <c r="C20" s="195"/>
      <c r="D20" s="195"/>
      <c r="E20" s="195"/>
      <c r="F20" s="195"/>
      <c r="G20" s="195"/>
      <c r="H20" s="195"/>
      <c r="I20" s="196"/>
    </row>
    <row r="21" spans="2:9" ht="15.75">
      <c r="B21" s="194" t="s">
        <v>65</v>
      </c>
      <c r="C21" s="195"/>
      <c r="D21" s="195"/>
      <c r="E21" s="195"/>
      <c r="F21" s="195"/>
      <c r="G21" s="195"/>
      <c r="H21" s="195"/>
      <c r="I21" s="196"/>
    </row>
    <row r="22" spans="2:9" ht="15.75">
      <c r="B22" s="194" t="s">
        <v>65</v>
      </c>
      <c r="C22" s="195"/>
      <c r="D22" s="195"/>
      <c r="E22" s="195"/>
      <c r="F22" s="195"/>
      <c r="G22" s="195"/>
      <c r="H22" s="195"/>
      <c r="I22" s="196"/>
    </row>
    <row r="23" spans="2:9" ht="15.75">
      <c r="B23" s="194" t="s">
        <v>65</v>
      </c>
      <c r="C23" s="195"/>
      <c r="D23" s="195"/>
      <c r="E23" s="195"/>
      <c r="F23" s="195"/>
      <c r="G23" s="195"/>
      <c r="H23" s="195"/>
      <c r="I23" s="196"/>
    </row>
    <row r="24" spans="2:9" ht="16.5" thickBot="1">
      <c r="B24" s="72"/>
      <c r="C24" s="52"/>
      <c r="D24" s="52"/>
      <c r="E24" s="52"/>
      <c r="F24" s="52"/>
      <c r="G24" s="52"/>
      <c r="H24" s="52"/>
      <c r="I24" s="57"/>
    </row>
    <row r="25" ht="15.75"/>
    <row r="26" ht="15.75"/>
    <row r="27" ht="15.75"/>
    <row r="28" ht="15.75"/>
    <row r="29" ht="15.75" customHeight="1"/>
    <row r="30" spans="2:3" ht="15.75" hidden="1">
      <c r="B30" s="24" t="s">
        <v>66</v>
      </c>
      <c r="C30" s="24">
        <v>136</v>
      </c>
    </row>
    <row r="31" spans="2:3" ht="15.75" hidden="1">
      <c r="B31" s="24" t="s">
        <v>67</v>
      </c>
      <c r="C31" s="24">
        <v>0</v>
      </c>
    </row>
    <row r="32" spans="2:3" ht="15.75" hidden="1">
      <c r="B32" s="24" t="s">
        <v>68</v>
      </c>
      <c r="C32" s="24">
        <f>+C30-C31</f>
        <v>136</v>
      </c>
    </row>
    <row r="33" ht="15.75"/>
  </sheetData>
  <sheetProtection/>
  <mergeCells count="31">
    <mergeCell ref="B1:C3"/>
    <mergeCell ref="D2:G3"/>
    <mergeCell ref="D1:G1"/>
    <mergeCell ref="H1:I1"/>
    <mergeCell ref="H2:I2"/>
    <mergeCell ref="H3:I3"/>
    <mergeCell ref="A1:A3"/>
    <mergeCell ref="B21:I21"/>
    <mergeCell ref="B22:I22"/>
    <mergeCell ref="B23:I23"/>
    <mergeCell ref="B18:I18"/>
    <mergeCell ref="B19:I19"/>
    <mergeCell ref="B20:I20"/>
    <mergeCell ref="B4:I4"/>
    <mergeCell ref="B7:D7"/>
    <mergeCell ref="B10:D10"/>
    <mergeCell ref="E6:F6"/>
    <mergeCell ref="E7:F7"/>
    <mergeCell ref="G7:H7"/>
    <mergeCell ref="G6:H6"/>
    <mergeCell ref="E9:F9"/>
    <mergeCell ref="G9:H9"/>
    <mergeCell ref="D16:I16"/>
    <mergeCell ref="D15:I15"/>
    <mergeCell ref="E12:F12"/>
    <mergeCell ref="E10:F10"/>
    <mergeCell ref="G10:H10"/>
    <mergeCell ref="G12:H12"/>
    <mergeCell ref="B13:D13"/>
    <mergeCell ref="E13:F13"/>
    <mergeCell ref="G13:H13"/>
  </mergeCells>
  <printOptions/>
  <pageMargins left="0.7" right="0.7" top="0.75" bottom="0.75" header="0.3" footer="0.3"/>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dimension ref="B2:F17"/>
  <sheetViews>
    <sheetView zoomScale="140" zoomScaleNormal="140" zoomScalePageLayoutView="0" workbookViewId="0" topLeftCell="A1">
      <selection activeCell="D4" sqref="D4"/>
    </sheetView>
  </sheetViews>
  <sheetFormatPr defaultColWidth="11.421875" defaultRowHeight="15"/>
  <cols>
    <col min="2" max="2" width="32.140625" style="0" customWidth="1"/>
    <col min="3" max="3" width="14.140625" style="0" customWidth="1"/>
  </cols>
  <sheetData>
    <row r="2" spans="2:6" ht="15">
      <c r="B2" t="s">
        <v>11</v>
      </c>
      <c r="C2" t="s">
        <v>69</v>
      </c>
      <c r="D2" t="s">
        <v>43</v>
      </c>
      <c r="E2" t="s">
        <v>70</v>
      </c>
      <c r="F2">
        <v>0</v>
      </c>
    </row>
    <row r="3" spans="2:6" ht="15">
      <c r="B3" t="s">
        <v>12</v>
      </c>
      <c r="C3" t="s">
        <v>71</v>
      </c>
      <c r="D3" t="s">
        <v>72</v>
      </c>
      <c r="E3" t="s">
        <v>73</v>
      </c>
      <c r="F3">
        <v>1</v>
      </c>
    </row>
    <row r="4" spans="2:6" ht="15">
      <c r="B4" t="s">
        <v>13</v>
      </c>
      <c r="C4" t="s">
        <v>74</v>
      </c>
      <c r="D4" t="s">
        <v>75</v>
      </c>
      <c r="E4" t="s">
        <v>76</v>
      </c>
      <c r="F4">
        <v>2</v>
      </c>
    </row>
    <row r="5" spans="2:6" ht="15">
      <c r="B5" t="s">
        <v>14</v>
      </c>
      <c r="E5" t="s">
        <v>77</v>
      </c>
      <c r="F5">
        <v>3</v>
      </c>
    </row>
    <row r="6" spans="2:6" ht="15">
      <c r="B6" t="s">
        <v>15</v>
      </c>
      <c r="E6" t="s">
        <v>78</v>
      </c>
      <c r="F6">
        <v>4</v>
      </c>
    </row>
    <row r="7" spans="2:5" ht="15">
      <c r="B7" t="s">
        <v>16</v>
      </c>
      <c r="E7" t="s">
        <v>79</v>
      </c>
    </row>
    <row r="8" spans="2:5" ht="15">
      <c r="B8" t="s">
        <v>17</v>
      </c>
      <c r="E8" t="s">
        <v>80</v>
      </c>
    </row>
    <row r="9" ht="15">
      <c r="B9" t="s">
        <v>18</v>
      </c>
    </row>
    <row r="10" ht="15">
      <c r="B10" t="s">
        <v>19</v>
      </c>
    </row>
    <row r="11" ht="15">
      <c r="B11" t="s">
        <v>20</v>
      </c>
    </row>
    <row r="12" ht="15">
      <c r="B12" t="s">
        <v>21</v>
      </c>
    </row>
    <row r="13" ht="15">
      <c r="B13" t="s">
        <v>22</v>
      </c>
    </row>
    <row r="14" ht="15">
      <c r="B14" t="s">
        <v>23</v>
      </c>
    </row>
    <row r="15" ht="15">
      <c r="B15" t="s">
        <v>24</v>
      </c>
    </row>
    <row r="16" ht="15">
      <c r="B16" t="s">
        <v>25</v>
      </c>
    </row>
    <row r="17" ht="15">
      <c r="B17" t="s">
        <v>81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Fernanda Cepeda Gomez</dc:creator>
  <cp:keywords/>
  <dc:description/>
  <cp:lastModifiedBy>John Edilson Patino Tenorio</cp:lastModifiedBy>
  <dcterms:created xsi:type="dcterms:W3CDTF">2017-06-16T17:20:24Z</dcterms:created>
  <dcterms:modified xsi:type="dcterms:W3CDTF">2021-05-13T16:47:34Z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c5eb41a2-d2c9-41a7-9d35-2ff83f3942a1</vt:lpwstr>
  </property>
  <property fmtid="{D5CDD505-2E9C-101B-9397-08002B2CF9AE}" pid="3" name="ContentTypeId">
    <vt:lpwstr>0x0101005B4DCD381F8AF64DA2A4EAE8C71A9FFB</vt:lpwstr>
  </property>
  <property fmtid="{D5CDD505-2E9C-101B-9397-08002B2CF9AE}" pid="4" name="_dlc_DocId">
    <vt:lpwstr>C6HDPSSWJME2-11-348</vt:lpwstr>
  </property>
  <property fmtid="{D5CDD505-2E9C-101B-9397-08002B2CF9AE}" pid="5" name="_dlc_DocIdUrl">
    <vt:lpwstr>https://www.minagricultura.gov.co/_layouts/15/DocIdRedir.aspx?ID=C6HDPSSWJME2-11-348, C6HDPSSWJME2-11-348</vt:lpwstr>
  </property>
</Properties>
</file>